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Investoria\Iniciativas\Anticorrupción\"/>
    </mc:Choice>
  </mc:AlternateContent>
  <xr:revisionPtr revIDLastSave="0" documentId="13_ncr:1_{206CF5F1-B15B-4C94-8A89-52D8858E2F9B}" xr6:coauthVersionLast="47" xr6:coauthVersionMax="47" xr10:uidLastSave="{00000000-0000-0000-0000-000000000000}"/>
  <bookViews>
    <workbookView xWindow="-120" yWindow="-120" windowWidth="20730" windowHeight="11040" firstSheet="2" activeTab="2" xr2:uid="{212A83C5-7D09-4AAD-8A18-1D2B88B6F86A}"/>
  </bookViews>
  <sheets>
    <sheet name="Hoja1" sheetId="1" state="hidden" r:id="rId1"/>
    <sheet name="Hoja2" sheetId="2" state="hidden" r:id="rId2"/>
    <sheet name="Formulario" sheetId="3" r:id="rId3"/>
    <sheet name="Resultado" sheetId="4" r:id="rId4"/>
  </sheets>
  <calcPr calcId="191029"/>
  <customWorkbookViews>
    <customWorkbookView name="Formulario" guid="{971A3972-3311-436D-969A-9A531B8E3CAC}" maximized="1" xWindow="-8" yWindow="-8" windowWidth="1382" windowHeight="736" activeSheetId="3" showFormulaBar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6" i="3" l="1"/>
  <c r="C31" i="3"/>
  <c r="T27" i="3"/>
  <c r="S27" i="3"/>
  <c r="R27" i="3"/>
  <c r="T26" i="3"/>
  <c r="S26" i="3"/>
  <c r="R26" i="3"/>
  <c r="U23" i="3" s="1"/>
  <c r="V23" i="3" s="1"/>
  <c r="T25" i="3"/>
  <c r="S25" i="3"/>
  <c r="R25" i="3"/>
  <c r="T24" i="3"/>
  <c r="S24" i="3"/>
  <c r="R24" i="3"/>
  <c r="T23" i="3"/>
  <c r="S23" i="3"/>
  <c r="R23" i="3"/>
  <c r="T22" i="3"/>
  <c r="S22" i="3"/>
  <c r="R22" i="3"/>
  <c r="T21" i="3"/>
  <c r="S21" i="3"/>
  <c r="R21" i="3"/>
  <c r="T20" i="3"/>
  <c r="S20" i="3"/>
  <c r="R20" i="3"/>
  <c r="T19" i="3"/>
  <c r="S19" i="3"/>
  <c r="R19" i="3"/>
  <c r="T18" i="3"/>
  <c r="S18" i="3"/>
  <c r="R18" i="3"/>
  <c r="T17" i="3"/>
  <c r="S17" i="3"/>
  <c r="R17" i="3"/>
  <c r="T16" i="3"/>
  <c r="S16" i="3"/>
  <c r="R16" i="3"/>
  <c r="T15" i="3"/>
  <c r="S15" i="3"/>
  <c r="R15" i="3"/>
  <c r="T14" i="3"/>
  <c r="S14" i="3"/>
  <c r="R14" i="3"/>
  <c r="T13" i="3"/>
  <c r="S13" i="3"/>
  <c r="R13" i="3"/>
  <c r="T12" i="3"/>
  <c r="S12" i="3"/>
  <c r="R12" i="3"/>
  <c r="T11" i="3"/>
  <c r="S11" i="3"/>
  <c r="R11" i="3"/>
  <c r="T10" i="3"/>
  <c r="S10" i="3"/>
  <c r="R10" i="3"/>
  <c r="T9" i="3"/>
  <c r="S9" i="3"/>
  <c r="R9" i="3"/>
  <c r="T8" i="3"/>
  <c r="S8" i="3"/>
  <c r="R8" i="3"/>
  <c r="U8" i="3" s="1"/>
  <c r="V8" i="3" s="1"/>
  <c r="W25" i="2"/>
  <c r="T24" i="2"/>
  <c r="W23" i="2"/>
  <c r="T23" i="2"/>
  <c r="R22" i="2"/>
  <c r="Q22" i="2"/>
  <c r="P22" i="2"/>
  <c r="R21" i="2"/>
  <c r="Q21" i="2"/>
  <c r="P21" i="2"/>
  <c r="R20" i="2"/>
  <c r="Q20" i="2"/>
  <c r="P20" i="2"/>
  <c r="R19" i="2"/>
  <c r="Q19" i="2"/>
  <c r="P19" i="2"/>
  <c r="R18" i="2"/>
  <c r="Q18" i="2"/>
  <c r="P18" i="2"/>
  <c r="R17" i="2"/>
  <c r="Q17" i="2"/>
  <c r="P17" i="2"/>
  <c r="R16" i="2"/>
  <c r="Q16" i="2"/>
  <c r="P16" i="2"/>
  <c r="T15" i="2"/>
  <c r="S15" i="2"/>
  <c r="R15" i="2"/>
  <c r="Q15" i="2"/>
  <c r="P15" i="2"/>
  <c r="R14" i="2"/>
  <c r="Q14" i="2"/>
  <c r="P14" i="2"/>
  <c r="R13" i="2"/>
  <c r="Q13" i="2"/>
  <c r="P13" i="2"/>
  <c r="R12" i="2"/>
  <c r="Q12" i="2"/>
  <c r="P12" i="2"/>
  <c r="R11" i="2"/>
  <c r="Q11" i="2"/>
  <c r="P11" i="2"/>
  <c r="R10" i="2"/>
  <c r="Q10" i="2"/>
  <c r="P10" i="2"/>
  <c r="R9" i="2"/>
  <c r="Q9" i="2"/>
  <c r="P9" i="2"/>
  <c r="T8" i="2"/>
  <c r="S8" i="2"/>
  <c r="R8" i="2"/>
  <c r="Q8" i="2"/>
  <c r="P8" i="2"/>
  <c r="R7" i="2"/>
  <c r="Q7" i="2"/>
  <c r="P7" i="2"/>
  <c r="R6" i="2"/>
  <c r="Q6" i="2"/>
  <c r="P6" i="2"/>
  <c r="R5" i="2"/>
  <c r="Q5" i="2"/>
  <c r="P5" i="2"/>
  <c r="R4" i="2"/>
  <c r="Q4" i="2"/>
  <c r="P4" i="2"/>
  <c r="T3" i="2"/>
  <c r="S3" i="2"/>
  <c r="R3" i="2"/>
  <c r="Q3" i="2"/>
  <c r="P3" i="2"/>
  <c r="V16" i="3" l="1"/>
  <c r="V28" i="3" l="1"/>
  <c r="V29" i="3" s="1"/>
  <c r="Y28" i="3" s="1"/>
  <c r="Y30" i="3" l="1"/>
  <c r="C32" i="3" s="1"/>
  <c r="C30" i="3"/>
  <c r="V31" i="3"/>
</calcChain>
</file>

<file path=xl/sharedStrings.xml><?xml version="1.0" encoding="utf-8"?>
<sst xmlns="http://schemas.openxmlformats.org/spreadsheetml/2006/main" count="138" uniqueCount="51">
  <si>
    <t>Corrupción negra</t>
  </si>
  <si>
    <t>Corrupción gris</t>
  </si>
  <si>
    <t>Corrupción blanca</t>
  </si>
  <si>
    <t>Aceptar dinero ilícito o sin justificar su procedencia para invertir en mi negocio</t>
  </si>
  <si>
    <t>Aceptar un cargo para el que no tengo la capacidad requerida</t>
  </si>
  <si>
    <t>Pagar un soborno para evitar ir a prisión</t>
  </si>
  <si>
    <t>Pagar un soborno para acelerar un trámite</t>
  </si>
  <si>
    <t>Usar material de oficina para necesidades personales</t>
  </si>
  <si>
    <t xml:space="preserve">Llevar dinero sin justificar desde mi país hacia un paraíso fiscal </t>
  </si>
  <si>
    <t>Pagar a tramitadores para agilitar un trámite</t>
  </si>
  <si>
    <t>Rebasar en curva en la vía para evitar el tráfico</t>
  </si>
  <si>
    <t>Insultar a un árbitro porque no tomó una decisión a favor de mi equipo</t>
  </si>
  <si>
    <t>Sobornar a un agente para evitar una multa</t>
  </si>
  <si>
    <t>Colarme en cualquier fila</t>
  </si>
  <si>
    <t xml:space="preserve">Pedir que el bus pare en un lugar distinto a su parada </t>
  </si>
  <si>
    <t>Definir mi voto en función a los regalos que me den en campaña</t>
  </si>
  <si>
    <t>Evitar pagar mis impuestos sin declarar todos mis ingresos</t>
  </si>
  <si>
    <t xml:space="preserve">Justificar algún acto de corrupción con mi desconocimiento del proceso o de la ley </t>
  </si>
  <si>
    <t>Ver que a alguien se le cae su dinero/teléfono y llevármelo sin que se de cuenta</t>
  </si>
  <si>
    <t>Participar en un proceso de contratación pública con una empresa indebidamente registrada</t>
  </si>
  <si>
    <t xml:space="preserve">Difundir noticias sin revisar su fuente </t>
  </si>
  <si>
    <t>Recibir un "diezmo" por aprobar un contrato en compras públicas</t>
  </si>
  <si>
    <t xml:space="preserve">No entregar el vuelto de una compra que me encargan </t>
  </si>
  <si>
    <t xml:space="preserve">Alguna vez lo hice
No lo he hecho, pero lo consideraría 
Nunca lo hice y no lo haría </t>
  </si>
  <si>
    <t xml:space="preserve">Cero corrupción </t>
  </si>
  <si>
    <t>Alerta, corrupción evidente</t>
  </si>
  <si>
    <t>Corrupción potencial</t>
  </si>
  <si>
    <t>Corrupción evidente</t>
  </si>
  <si>
    <t>Tienes un estilo de vida honesto, pero pueden existir pequeñas tentaciones</t>
  </si>
  <si>
    <t>hasta</t>
  </si>
  <si>
    <t>Eres suceptible a caer en actos de corrupción cotidianos</t>
  </si>
  <si>
    <t>Cuidado, normalizas la micro corrupción en el día a día</t>
  </si>
  <si>
    <t xml:space="preserve">Peligro </t>
  </si>
  <si>
    <t>Cometer actos de corrupción graves sería factible para ti</t>
  </si>
  <si>
    <t>Estás muy cerca del lado oscuro, aún puedes cambiar tus hábitos y luchar contra la corrupción</t>
  </si>
  <si>
    <t xml:space="preserve">Serio caso de corrupción </t>
  </si>
  <si>
    <t>100%
50%
0%</t>
  </si>
  <si>
    <t xml:space="preserve">Medición </t>
  </si>
  <si>
    <t>Alguna vez lo hice</t>
  </si>
  <si>
    <t xml:space="preserve">No lo he hecho, pero lo consideraría </t>
  </si>
  <si>
    <t xml:space="preserve">Nunca lo hice y no lo haría </t>
  </si>
  <si>
    <t>Punto A</t>
  </si>
  <si>
    <t>Indicador</t>
  </si>
  <si>
    <t>Punto B</t>
  </si>
  <si>
    <t>¿Haz realizado alguna de las siguientes acciones?</t>
  </si>
  <si>
    <t xml:space="preserve">¿Piensas que la corrupción solo la comenten políticos y delincuentes? Pues la verdad es que la corrupción se ha vuelto parte de la cotidianidad y es muy fácil caer en ella. </t>
  </si>
  <si>
    <t>&lt;</t>
  </si>
  <si>
    <r>
      <t>La intención de esta calculadora es generar una reflexión sobre cómo los casos de corrupción pueden estar en situaciones obvias, pero también en nuestro día a día. Al responder este formulario podrás conocer el nivel de corrupción al que te expones. 
Para conocer tu nivel de corrupción, lee cada pregunta y responde. Selecciona el casillero junto a cada respuesta y despliega las opciones de respuestas. Responde las 20 preguntas/ afirmaciones y observa tu respuesta final en la pestaña</t>
    </r>
    <r>
      <rPr>
        <sz val="11"/>
        <color rgb="FF00B050"/>
        <rFont val="BundaySlab-Bold"/>
        <family val="3"/>
      </rPr>
      <t xml:space="preserve"> “Resultado”</t>
    </r>
    <r>
      <rPr>
        <sz val="11"/>
        <color theme="1"/>
        <rFont val="BundaySlab-Light"/>
        <family val="3"/>
      </rPr>
      <t xml:space="preserve">.
Si deseas combatir la corrupción, independientemente de tu resultado, te invitamos a revisar la siguiente </t>
    </r>
    <r>
      <rPr>
        <sz val="11"/>
        <color rgb="FF00B050"/>
        <rFont val="BundaySlab-Bold"/>
        <family val="3"/>
      </rPr>
      <t>“Guía ciudadana para luchar contra la corrupción”</t>
    </r>
    <r>
      <rPr>
        <sz val="11"/>
        <color theme="1"/>
        <rFont val="BundaySlab-Light"/>
        <family val="3"/>
      </rPr>
      <t>.</t>
    </r>
  </si>
  <si>
    <t>Respuestas</t>
  </si>
  <si>
    <t>Insultar a alguien que actuó de forma correcta y considerar que fue un/a tonta</t>
  </si>
  <si>
    <t>Comprar cosas de dudosa procedencia, posiblemente robadas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</si>
</sst>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1"/>
      <name val="BundaySlab-Light"/>
      <family val="3"/>
    </font>
    <font>
      <b/>
      <i/>
      <sz val="11"/>
      <color theme="1"/>
      <name val="BundaySlab-Light"/>
      <family val="3"/>
    </font>
    <font>
      <sz val="11"/>
      <color theme="0"/>
      <name val="BundaySlab-Light"/>
      <family val="3"/>
    </font>
    <font>
      <b/>
      <i/>
      <sz val="11"/>
      <color theme="0"/>
      <name val="BundaySlab-Light"/>
      <family val="3"/>
    </font>
    <font>
      <sz val="11"/>
      <color theme="1"/>
      <name val="BundaySlab-Bold"/>
      <family val="3"/>
    </font>
    <font>
      <sz val="11"/>
      <color rgb="FF3DAE1E"/>
      <name val="BundaySlab-Bold"/>
      <family val="3"/>
    </font>
    <font>
      <sz val="11"/>
      <color rgb="FF00B050"/>
      <name val="BundaySlab-Bold"/>
      <family val="3"/>
    </font>
    <font>
      <sz val="11"/>
      <name val="BundaySlab-Light"/>
      <family val="3"/>
    </font>
    <font>
      <b/>
      <i/>
      <sz val="11"/>
      <name val="BundaySlab-Light"/>
      <family val="3"/>
    </font>
    <font>
      <i/>
      <sz val="11"/>
      <name val="BundaySlab-Light"/>
      <family val="3"/>
    </font>
    <font>
      <sz val="28"/>
      <color rgb="FF00B050"/>
      <name val="BundaySlab-Bold"/>
      <family val="3"/>
    </font>
    <font>
      <b/>
      <i/>
      <sz val="14"/>
      <color theme="0"/>
      <name val="BundaySlab-Light"/>
      <family val="3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23B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9" fontId="0" fillId="0" borderId="0" xfId="1" applyFont="1"/>
    <xf numFmtId="0" fontId="0" fillId="0" borderId="0" xfId="0" applyAlignment="1">
      <alignment horizontal="right"/>
    </xf>
    <xf numFmtId="0" fontId="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6" fillId="0" borderId="0" xfId="0" applyFont="1"/>
    <xf numFmtId="0" fontId="8" fillId="0" borderId="0" xfId="0" applyFont="1"/>
    <xf numFmtId="0" fontId="9" fillId="3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wrapText="1"/>
    </xf>
    <xf numFmtId="0" fontId="7" fillId="6" borderId="0" xfId="0" applyFont="1" applyFill="1" applyAlignment="1">
      <alignment wrapText="1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9" fontId="13" fillId="0" borderId="0" xfId="1" applyFont="1"/>
    <xf numFmtId="2" fontId="13" fillId="0" borderId="0" xfId="0" applyNumberFormat="1" applyFont="1"/>
    <xf numFmtId="2" fontId="13" fillId="0" borderId="0" xfId="1" applyNumberFormat="1" applyFont="1"/>
    <xf numFmtId="0" fontId="13" fillId="0" borderId="0" xfId="0" applyFont="1" applyProtection="1">
      <protection locked="0" hidden="1"/>
    </xf>
    <xf numFmtId="0" fontId="16" fillId="0" borderId="0" xfId="0" applyFont="1" applyAlignment="1" applyProtection="1">
      <alignment vertical="center"/>
      <protection locked="0" hidden="1"/>
    </xf>
    <xf numFmtId="9" fontId="13" fillId="0" borderId="0" xfId="1" applyFont="1" applyProtection="1">
      <protection locked="0" hidden="1"/>
    </xf>
    <xf numFmtId="0" fontId="6" fillId="0" borderId="0" xfId="0" applyFont="1" applyProtection="1">
      <protection locked="0" hidden="1"/>
    </xf>
    <xf numFmtId="0" fontId="10" fillId="0" borderId="0" xfId="0" applyFont="1" applyProtection="1">
      <protection locked="0" hidden="1"/>
    </xf>
    <xf numFmtId="0" fontId="6" fillId="0" borderId="0" xfId="0" applyFont="1" applyAlignment="1" applyProtection="1">
      <alignment vertical="center"/>
      <protection locked="0" hidden="1"/>
    </xf>
    <xf numFmtId="0" fontId="6" fillId="0" borderId="0" xfId="0" applyFont="1" applyAlignment="1" applyProtection="1">
      <alignment horizontal="center" vertical="center"/>
      <protection locked="0" hidden="1"/>
    </xf>
    <xf numFmtId="0" fontId="8" fillId="0" borderId="0" xfId="0" applyFont="1" applyProtection="1">
      <protection locked="0" hidden="1"/>
    </xf>
    <xf numFmtId="0" fontId="12" fillId="0" borderId="0" xfId="0" applyFont="1" applyAlignment="1" applyProtection="1">
      <alignment horizontal="center" vertical="center" wrapText="1"/>
      <protection locked="0" hidden="1"/>
    </xf>
    <xf numFmtId="0" fontId="17" fillId="3" borderId="0" xfId="0" applyFont="1" applyFill="1" applyAlignment="1" applyProtection="1">
      <alignment horizontal="center" vertical="center" wrapText="1"/>
      <protection locked="0" hidden="1"/>
    </xf>
    <xf numFmtId="0" fontId="9" fillId="0" borderId="0" xfId="0" applyFont="1" applyAlignment="1" applyProtection="1">
      <alignment horizontal="center" vertical="center" wrapText="1"/>
      <protection locked="0" hidden="1"/>
    </xf>
    <xf numFmtId="0" fontId="14" fillId="0" borderId="0" xfId="0" applyFont="1" applyAlignment="1" applyProtection="1">
      <alignment horizontal="center" vertical="center" wrapText="1"/>
      <protection locked="0" hidden="1"/>
    </xf>
    <xf numFmtId="0" fontId="11" fillId="0" borderId="0" xfId="0" applyFont="1" applyAlignment="1" applyProtection="1">
      <alignment horizontal="center" vertical="center"/>
      <protection locked="0" hidden="1"/>
    </xf>
    <xf numFmtId="0" fontId="7" fillId="5" borderId="0" xfId="0" applyFont="1" applyFill="1" applyAlignment="1" applyProtection="1">
      <alignment vertical="center" wrapText="1"/>
      <protection locked="0" hidden="1"/>
    </xf>
    <xf numFmtId="0" fontId="7" fillId="0" borderId="0" xfId="0" applyFont="1" applyAlignment="1" applyProtection="1">
      <alignment wrapText="1"/>
      <protection locked="0" hidden="1"/>
    </xf>
    <xf numFmtId="0" fontId="6" fillId="0" borderId="1" xfId="0" applyFont="1" applyBorder="1" applyAlignment="1" applyProtection="1">
      <alignment horizontal="center" vertical="center"/>
      <protection locked="0" hidden="1"/>
    </xf>
    <xf numFmtId="0" fontId="7" fillId="6" borderId="0" xfId="0" applyFont="1" applyFill="1" applyAlignment="1" applyProtection="1">
      <alignment vertical="center" wrapText="1"/>
      <protection locked="0" hidden="1"/>
    </xf>
    <xf numFmtId="2" fontId="13" fillId="0" borderId="0" xfId="0" applyNumberFormat="1" applyFont="1" applyProtection="1">
      <protection locked="0" hidden="1"/>
    </xf>
    <xf numFmtId="0" fontId="18" fillId="0" borderId="0" xfId="0" applyFont="1" applyAlignment="1" applyProtection="1">
      <alignment wrapText="1"/>
      <protection locked="0" hidden="1"/>
    </xf>
    <xf numFmtId="2" fontId="13" fillId="0" borderId="0" xfId="1" applyNumberFormat="1" applyFont="1" applyProtection="1">
      <protection locked="0" hidden="1"/>
    </xf>
    <xf numFmtId="0" fontId="13" fillId="0" borderId="0" xfId="0" applyFont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vertical="center"/>
      <protection locked="0" hidden="1"/>
    </xf>
    <xf numFmtId="0" fontId="8" fillId="0" borderId="0" xfId="0" applyFont="1" applyAlignment="1" applyProtection="1">
      <alignment horizontal="center" vertical="center"/>
      <protection locked="0" hidden="1"/>
    </xf>
    <xf numFmtId="0" fontId="16" fillId="0" borderId="0" xfId="0" applyFont="1" applyAlignment="1" applyProtection="1">
      <alignment horizontal="right" vertical="center"/>
      <protection locked="0" hidden="1"/>
    </xf>
    <xf numFmtId="9" fontId="13" fillId="0" borderId="0" xfId="1" applyFont="1" applyAlignment="1" applyProtection="1">
      <alignment horizontal="center"/>
      <protection locked="0" hidden="1"/>
    </xf>
    <xf numFmtId="0" fontId="10" fillId="0" borderId="0" xfId="0" applyFont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left" vertical="center" wrapText="1"/>
      <protection locked="0" hidden="1"/>
    </xf>
  </cellXfs>
  <cellStyles count="2">
    <cellStyle name="Normal" xfId="0" builtinId="0"/>
    <cellStyle name="Porcentaje" xfId="1" builtinId="5"/>
  </cellStyles>
  <dxfs count="6">
    <dxf>
      <fill>
        <patternFill>
          <bgColor theme="2" tint="-9.9948118533890809E-2"/>
        </patternFill>
      </fill>
    </dxf>
    <dxf>
      <fill>
        <patternFill>
          <bgColor theme="1" tint="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00823B"/>
      <color rgb="FF3DAE1E"/>
      <color rgb="FFD2A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v>Base</c:v>
          </c:tx>
          <c:dPt>
            <c:idx val="0"/>
            <c:bubble3D val="0"/>
            <c:spPr>
              <a:solidFill>
                <a:srgbClr val="00823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958-4217-BFBC-43836F9CE312}"/>
              </c:ext>
            </c:extLst>
          </c:dPt>
          <c:dPt>
            <c:idx val="1"/>
            <c:bubble3D val="0"/>
            <c:spPr>
              <a:solidFill>
                <a:srgbClr val="3DAE1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958-4217-BFBC-43836F9CE312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958-4217-BFBC-43836F9CE312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958-4217-BFBC-43836F9CE312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958-4217-BFBC-43836F9CE312}"/>
              </c:ext>
            </c:extLst>
          </c:dPt>
          <c:dPt>
            <c:idx val="5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958-4217-BFBC-43836F9CE312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958-4217-BFBC-43836F9CE312}"/>
              </c:ext>
            </c:extLst>
          </c:dPt>
          <c:dPt>
            <c:idx val="7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958-4217-BFBC-43836F9CE312}"/>
              </c:ext>
            </c:extLst>
          </c:dPt>
          <c:val>
            <c:numLit>
              <c:formatCode>General</c:formatCode>
              <c:ptCount val="8"/>
              <c:pt idx="0">
                <c:v>15</c:v>
              </c:pt>
              <c:pt idx="1">
                <c:v>15</c:v>
              </c:pt>
              <c:pt idx="2">
                <c:v>15</c:v>
              </c:pt>
              <c:pt idx="3">
                <c:v>15</c:v>
              </c:pt>
              <c:pt idx="4">
                <c:v>15</c:v>
              </c:pt>
              <c:pt idx="5">
                <c:v>15</c:v>
              </c:pt>
              <c:pt idx="6">
                <c:v>5</c:v>
              </c:pt>
              <c:pt idx="7">
                <c:v>100</c:v>
              </c:pt>
            </c:numLit>
          </c:val>
          <c:extLst>
            <c:ext xmlns:c16="http://schemas.microsoft.com/office/drawing/2014/chart" uri="{C3380CC4-5D6E-409C-BE32-E72D297353CC}">
              <c16:uniqueId val="{00000000-C958-4217-BFBC-43836F9CE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75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958-4217-BFBC-43836F9CE312}"/>
              </c:ext>
            </c:extLst>
          </c:dPt>
          <c:dPt>
            <c:idx val="1"/>
            <c:bubble3D val="0"/>
            <c:spPr>
              <a:solidFill>
                <a:srgbClr val="00823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C958-4217-BFBC-43836F9CE312}"/>
              </c:ext>
            </c:extLst>
          </c:dPt>
          <c:dPt>
            <c:idx val="2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958-4217-BFBC-43836F9CE312}"/>
              </c:ext>
            </c:extLst>
          </c:dPt>
          <c:val>
            <c:numRef>
              <c:f>Hoja2!$W$23:$W$25</c:f>
              <c:numCache>
                <c:formatCode>General</c:formatCode>
                <c:ptCount val="3"/>
                <c:pt idx="0" formatCode="0.00">
                  <c:v>-2</c:v>
                </c:pt>
                <c:pt idx="1">
                  <c:v>4</c:v>
                </c:pt>
                <c:pt idx="2" formatCode="0.00">
                  <c:v>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958-4217-BFBC-43836F9CE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v>Base</c:v>
          </c:tx>
          <c:dPt>
            <c:idx val="0"/>
            <c:bubble3D val="0"/>
            <c:spPr>
              <a:solidFill>
                <a:srgbClr val="00823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88D-451A-9DA7-67D6DB3709FE}"/>
              </c:ext>
            </c:extLst>
          </c:dPt>
          <c:dPt>
            <c:idx val="1"/>
            <c:bubble3D val="0"/>
            <c:spPr>
              <a:solidFill>
                <a:srgbClr val="3DAE1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88D-451A-9DA7-67D6DB3709FE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88D-451A-9DA7-67D6DB3709FE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88D-451A-9DA7-67D6DB3709FE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88D-451A-9DA7-67D6DB3709FE}"/>
              </c:ext>
            </c:extLst>
          </c:dPt>
          <c:dPt>
            <c:idx val="5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88D-451A-9DA7-67D6DB3709FE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88D-451A-9DA7-67D6DB3709FE}"/>
              </c:ext>
            </c:extLst>
          </c:dPt>
          <c:dPt>
            <c:idx val="7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88D-451A-9DA7-67D6DB3709FE}"/>
              </c:ext>
            </c:extLst>
          </c:dPt>
          <c:val>
            <c:numLit>
              <c:formatCode>General</c:formatCode>
              <c:ptCount val="8"/>
              <c:pt idx="0">
                <c:v>15</c:v>
              </c:pt>
              <c:pt idx="1">
                <c:v>15</c:v>
              </c:pt>
              <c:pt idx="2">
                <c:v>15</c:v>
              </c:pt>
              <c:pt idx="3">
                <c:v>15</c:v>
              </c:pt>
              <c:pt idx="4">
                <c:v>15</c:v>
              </c:pt>
              <c:pt idx="5">
                <c:v>15</c:v>
              </c:pt>
              <c:pt idx="6">
                <c:v>5</c:v>
              </c:pt>
              <c:pt idx="7">
                <c:v>100</c:v>
              </c:pt>
            </c:numLit>
          </c:val>
          <c:extLst>
            <c:ext xmlns:c16="http://schemas.microsoft.com/office/drawing/2014/chart" uri="{C3380CC4-5D6E-409C-BE32-E72D297353CC}">
              <c16:uniqueId val="{00000010-088D-451A-9DA7-67D6DB370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75"/>
      </c:doughnutChart>
      <c:pieChart>
        <c:varyColors val="1"/>
        <c:ser>
          <c:idx val="2"/>
          <c:order val="1"/>
          <c:tx>
            <c:v>velocimetro</c:v>
          </c:tx>
          <c:spPr>
            <a:solidFill>
              <a:srgbClr val="00823B"/>
            </a:solidFill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088D-451A-9DA7-67D6DB3709FE}"/>
              </c:ext>
            </c:extLst>
          </c:dPt>
          <c:dPt>
            <c:idx val="1"/>
            <c:bubble3D val="0"/>
            <c:spPr>
              <a:solidFill>
                <a:srgbClr val="00823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088D-451A-9DA7-67D6DB3709FE}"/>
              </c:ext>
            </c:extLst>
          </c:dPt>
          <c:dPt>
            <c:idx val="2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088D-451A-9DA7-67D6DB3709FE}"/>
              </c:ext>
            </c:extLst>
          </c:dPt>
          <c:val>
            <c:numRef>
              <c:f>Formulario!$C$30:$C$32</c:f>
              <c:numCache>
                <c:formatCode>General</c:formatCode>
                <c:ptCount val="3"/>
                <c:pt idx="0" formatCode="0.00">
                  <c:v>-2</c:v>
                </c:pt>
                <c:pt idx="1">
                  <c:v>4</c:v>
                </c:pt>
                <c:pt idx="2">
                  <c:v>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88D-451A-9DA7-67D6DB370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fmlaLink="$M$3" lockText="1" noThreeD="1"/>
</file>

<file path=xl/ctrlProps/ctrlProp10.xml><?xml version="1.0" encoding="utf-8"?>
<formControlPr xmlns="http://schemas.microsoft.com/office/spreadsheetml/2009/9/main" objectType="CheckBox" fmlaLink="$M$6" lockText="1" noThreeD="1"/>
</file>

<file path=xl/ctrlProps/ctrlProp11.xml><?xml version="1.0" encoding="utf-8"?>
<formControlPr xmlns="http://schemas.microsoft.com/office/spreadsheetml/2009/9/main" objectType="CheckBox" fmlaLink="$N$6" lockText="1" noThreeD="1"/>
</file>

<file path=xl/ctrlProps/ctrlProp12.xml><?xml version="1.0" encoding="utf-8"?>
<formControlPr xmlns="http://schemas.microsoft.com/office/spreadsheetml/2009/9/main" objectType="CheckBox" fmlaLink="$O$6" lockText="1" noThreeD="1"/>
</file>

<file path=xl/ctrlProps/ctrlProp13.xml><?xml version="1.0" encoding="utf-8"?>
<formControlPr xmlns="http://schemas.microsoft.com/office/spreadsheetml/2009/9/main" objectType="CheckBox" fmlaLink="$M$7" lockText="1" noThreeD="1"/>
</file>

<file path=xl/ctrlProps/ctrlProp14.xml><?xml version="1.0" encoding="utf-8"?>
<formControlPr xmlns="http://schemas.microsoft.com/office/spreadsheetml/2009/9/main" objectType="CheckBox" fmlaLink="$N$7" lockText="1" noThreeD="1"/>
</file>

<file path=xl/ctrlProps/ctrlProp15.xml><?xml version="1.0" encoding="utf-8"?>
<formControlPr xmlns="http://schemas.microsoft.com/office/spreadsheetml/2009/9/main" objectType="CheckBox" fmlaLink="$O$7" lockText="1" noThreeD="1"/>
</file>

<file path=xl/ctrlProps/ctrlProp16.xml><?xml version="1.0" encoding="utf-8"?>
<formControlPr xmlns="http://schemas.microsoft.com/office/spreadsheetml/2009/9/main" objectType="CheckBox" fmlaLink="$M$8" lockText="1" noThreeD="1"/>
</file>

<file path=xl/ctrlProps/ctrlProp17.xml><?xml version="1.0" encoding="utf-8"?>
<formControlPr xmlns="http://schemas.microsoft.com/office/spreadsheetml/2009/9/main" objectType="CheckBox" fmlaLink="$N$8" lockText="1" noThreeD="1"/>
</file>

<file path=xl/ctrlProps/ctrlProp18.xml><?xml version="1.0" encoding="utf-8"?>
<formControlPr xmlns="http://schemas.microsoft.com/office/spreadsheetml/2009/9/main" objectType="CheckBox" fmlaLink="$O$8" lockText="1" noThreeD="1"/>
</file>

<file path=xl/ctrlProps/ctrlProp19.xml><?xml version="1.0" encoding="utf-8"?>
<formControlPr xmlns="http://schemas.microsoft.com/office/spreadsheetml/2009/9/main" objectType="CheckBox" fmlaLink="$M$9" lockText="1" noThreeD="1"/>
</file>

<file path=xl/ctrlProps/ctrlProp2.xml><?xml version="1.0" encoding="utf-8"?>
<formControlPr xmlns="http://schemas.microsoft.com/office/spreadsheetml/2009/9/main" objectType="CheckBox" fmlaLink="$N$3" lockText="1" noThreeD="1"/>
</file>

<file path=xl/ctrlProps/ctrlProp20.xml><?xml version="1.0" encoding="utf-8"?>
<formControlPr xmlns="http://schemas.microsoft.com/office/spreadsheetml/2009/9/main" objectType="CheckBox" fmlaLink="$N$9" lockText="1" noThreeD="1"/>
</file>

<file path=xl/ctrlProps/ctrlProp21.xml><?xml version="1.0" encoding="utf-8"?>
<formControlPr xmlns="http://schemas.microsoft.com/office/spreadsheetml/2009/9/main" objectType="CheckBox" fmlaLink="$O$9" lockText="1" noThreeD="1"/>
</file>

<file path=xl/ctrlProps/ctrlProp22.xml><?xml version="1.0" encoding="utf-8"?>
<formControlPr xmlns="http://schemas.microsoft.com/office/spreadsheetml/2009/9/main" objectType="CheckBox" fmlaLink="$M$10" lockText="1" noThreeD="1"/>
</file>

<file path=xl/ctrlProps/ctrlProp23.xml><?xml version="1.0" encoding="utf-8"?>
<formControlPr xmlns="http://schemas.microsoft.com/office/spreadsheetml/2009/9/main" objectType="CheckBox" fmlaLink="$N$10" lockText="1" noThreeD="1"/>
</file>

<file path=xl/ctrlProps/ctrlProp24.xml><?xml version="1.0" encoding="utf-8"?>
<formControlPr xmlns="http://schemas.microsoft.com/office/spreadsheetml/2009/9/main" objectType="CheckBox" fmlaLink="$O$10" lockText="1" noThreeD="1"/>
</file>

<file path=xl/ctrlProps/ctrlProp25.xml><?xml version="1.0" encoding="utf-8"?>
<formControlPr xmlns="http://schemas.microsoft.com/office/spreadsheetml/2009/9/main" objectType="CheckBox" fmlaLink="$M$11" lockText="1" noThreeD="1"/>
</file>

<file path=xl/ctrlProps/ctrlProp26.xml><?xml version="1.0" encoding="utf-8"?>
<formControlPr xmlns="http://schemas.microsoft.com/office/spreadsheetml/2009/9/main" objectType="CheckBox" fmlaLink="$N$11" lockText="1" noThreeD="1"/>
</file>

<file path=xl/ctrlProps/ctrlProp27.xml><?xml version="1.0" encoding="utf-8"?>
<formControlPr xmlns="http://schemas.microsoft.com/office/spreadsheetml/2009/9/main" objectType="CheckBox" fmlaLink="$O$11" lockText="1" noThreeD="1"/>
</file>

<file path=xl/ctrlProps/ctrlProp28.xml><?xml version="1.0" encoding="utf-8"?>
<formControlPr xmlns="http://schemas.microsoft.com/office/spreadsheetml/2009/9/main" objectType="CheckBox" fmlaLink="$M$12" lockText="1" noThreeD="1"/>
</file>

<file path=xl/ctrlProps/ctrlProp29.xml><?xml version="1.0" encoding="utf-8"?>
<formControlPr xmlns="http://schemas.microsoft.com/office/spreadsheetml/2009/9/main" objectType="CheckBox" fmlaLink="$N$12" lockText="1" noThreeD="1"/>
</file>

<file path=xl/ctrlProps/ctrlProp3.xml><?xml version="1.0" encoding="utf-8"?>
<formControlPr xmlns="http://schemas.microsoft.com/office/spreadsheetml/2009/9/main" objectType="CheckBox" fmlaLink="$O$3" lockText="1" noThreeD="1"/>
</file>

<file path=xl/ctrlProps/ctrlProp30.xml><?xml version="1.0" encoding="utf-8"?>
<formControlPr xmlns="http://schemas.microsoft.com/office/spreadsheetml/2009/9/main" objectType="CheckBox" fmlaLink="$O$12" lockText="1" noThreeD="1"/>
</file>

<file path=xl/ctrlProps/ctrlProp31.xml><?xml version="1.0" encoding="utf-8"?>
<formControlPr xmlns="http://schemas.microsoft.com/office/spreadsheetml/2009/9/main" objectType="CheckBox" fmlaLink="$M$13" lockText="1" noThreeD="1"/>
</file>

<file path=xl/ctrlProps/ctrlProp32.xml><?xml version="1.0" encoding="utf-8"?>
<formControlPr xmlns="http://schemas.microsoft.com/office/spreadsheetml/2009/9/main" objectType="CheckBox" fmlaLink="$N$13" lockText="1" noThreeD="1"/>
</file>

<file path=xl/ctrlProps/ctrlProp33.xml><?xml version="1.0" encoding="utf-8"?>
<formControlPr xmlns="http://schemas.microsoft.com/office/spreadsheetml/2009/9/main" objectType="CheckBox" fmlaLink="$O$13" lockText="1" noThreeD="1"/>
</file>

<file path=xl/ctrlProps/ctrlProp34.xml><?xml version="1.0" encoding="utf-8"?>
<formControlPr xmlns="http://schemas.microsoft.com/office/spreadsheetml/2009/9/main" objectType="CheckBox" fmlaLink="$M$14" lockText="1" noThreeD="1"/>
</file>

<file path=xl/ctrlProps/ctrlProp35.xml><?xml version="1.0" encoding="utf-8"?>
<formControlPr xmlns="http://schemas.microsoft.com/office/spreadsheetml/2009/9/main" objectType="CheckBox" fmlaLink="$N$14" lockText="1" noThreeD="1"/>
</file>

<file path=xl/ctrlProps/ctrlProp36.xml><?xml version="1.0" encoding="utf-8"?>
<formControlPr xmlns="http://schemas.microsoft.com/office/spreadsheetml/2009/9/main" objectType="CheckBox" fmlaLink="$O$14" lockText="1" noThreeD="1"/>
</file>

<file path=xl/ctrlProps/ctrlProp37.xml><?xml version="1.0" encoding="utf-8"?>
<formControlPr xmlns="http://schemas.microsoft.com/office/spreadsheetml/2009/9/main" objectType="CheckBox" fmlaLink="$M$15" lockText="1" noThreeD="1"/>
</file>

<file path=xl/ctrlProps/ctrlProp38.xml><?xml version="1.0" encoding="utf-8"?>
<formControlPr xmlns="http://schemas.microsoft.com/office/spreadsheetml/2009/9/main" objectType="CheckBox" fmlaLink="$N$15" lockText="1" noThreeD="1"/>
</file>

<file path=xl/ctrlProps/ctrlProp39.xml><?xml version="1.0" encoding="utf-8"?>
<formControlPr xmlns="http://schemas.microsoft.com/office/spreadsheetml/2009/9/main" objectType="CheckBox" fmlaLink="$O$15" lockText="1" noThreeD="1"/>
</file>

<file path=xl/ctrlProps/ctrlProp4.xml><?xml version="1.0" encoding="utf-8"?>
<formControlPr xmlns="http://schemas.microsoft.com/office/spreadsheetml/2009/9/main" objectType="CheckBox" fmlaLink="$M$4" lockText="1" noThreeD="1"/>
</file>

<file path=xl/ctrlProps/ctrlProp40.xml><?xml version="1.0" encoding="utf-8"?>
<formControlPr xmlns="http://schemas.microsoft.com/office/spreadsheetml/2009/9/main" objectType="CheckBox" fmlaLink="$M$16" lockText="1" noThreeD="1"/>
</file>

<file path=xl/ctrlProps/ctrlProp41.xml><?xml version="1.0" encoding="utf-8"?>
<formControlPr xmlns="http://schemas.microsoft.com/office/spreadsheetml/2009/9/main" objectType="CheckBox" fmlaLink="$N$16" lockText="1" noThreeD="1"/>
</file>

<file path=xl/ctrlProps/ctrlProp42.xml><?xml version="1.0" encoding="utf-8"?>
<formControlPr xmlns="http://schemas.microsoft.com/office/spreadsheetml/2009/9/main" objectType="CheckBox" fmlaLink="$O$16" lockText="1" noThreeD="1"/>
</file>

<file path=xl/ctrlProps/ctrlProp43.xml><?xml version="1.0" encoding="utf-8"?>
<formControlPr xmlns="http://schemas.microsoft.com/office/spreadsheetml/2009/9/main" objectType="CheckBox" fmlaLink="$M$17" lockText="1" noThreeD="1"/>
</file>

<file path=xl/ctrlProps/ctrlProp44.xml><?xml version="1.0" encoding="utf-8"?>
<formControlPr xmlns="http://schemas.microsoft.com/office/spreadsheetml/2009/9/main" objectType="CheckBox" fmlaLink="$N$17" lockText="1" noThreeD="1"/>
</file>

<file path=xl/ctrlProps/ctrlProp45.xml><?xml version="1.0" encoding="utf-8"?>
<formControlPr xmlns="http://schemas.microsoft.com/office/spreadsheetml/2009/9/main" objectType="CheckBox" fmlaLink="$O$17" lockText="1" noThreeD="1"/>
</file>

<file path=xl/ctrlProps/ctrlProp46.xml><?xml version="1.0" encoding="utf-8"?>
<formControlPr xmlns="http://schemas.microsoft.com/office/spreadsheetml/2009/9/main" objectType="CheckBox" fmlaLink="$M$18" lockText="1" noThreeD="1"/>
</file>

<file path=xl/ctrlProps/ctrlProp47.xml><?xml version="1.0" encoding="utf-8"?>
<formControlPr xmlns="http://schemas.microsoft.com/office/spreadsheetml/2009/9/main" objectType="CheckBox" fmlaLink="$N$18" lockText="1" noThreeD="1"/>
</file>

<file path=xl/ctrlProps/ctrlProp48.xml><?xml version="1.0" encoding="utf-8"?>
<formControlPr xmlns="http://schemas.microsoft.com/office/spreadsheetml/2009/9/main" objectType="CheckBox" fmlaLink="$O$18" lockText="1" noThreeD="1"/>
</file>

<file path=xl/ctrlProps/ctrlProp49.xml><?xml version="1.0" encoding="utf-8"?>
<formControlPr xmlns="http://schemas.microsoft.com/office/spreadsheetml/2009/9/main" objectType="CheckBox" fmlaLink="$M$19" lockText="1" noThreeD="1"/>
</file>

<file path=xl/ctrlProps/ctrlProp5.xml><?xml version="1.0" encoding="utf-8"?>
<formControlPr xmlns="http://schemas.microsoft.com/office/spreadsheetml/2009/9/main" objectType="CheckBox" fmlaLink="$N$4" lockText="1" noThreeD="1"/>
</file>

<file path=xl/ctrlProps/ctrlProp50.xml><?xml version="1.0" encoding="utf-8"?>
<formControlPr xmlns="http://schemas.microsoft.com/office/spreadsheetml/2009/9/main" objectType="CheckBox" fmlaLink="$N$19" lockText="1" noThreeD="1"/>
</file>

<file path=xl/ctrlProps/ctrlProp51.xml><?xml version="1.0" encoding="utf-8"?>
<formControlPr xmlns="http://schemas.microsoft.com/office/spreadsheetml/2009/9/main" objectType="CheckBox" fmlaLink="$O$19" lockText="1" noThreeD="1"/>
</file>

<file path=xl/ctrlProps/ctrlProp52.xml><?xml version="1.0" encoding="utf-8"?>
<formControlPr xmlns="http://schemas.microsoft.com/office/spreadsheetml/2009/9/main" objectType="CheckBox" fmlaLink="$M$20" lockText="1" noThreeD="1"/>
</file>

<file path=xl/ctrlProps/ctrlProp53.xml><?xml version="1.0" encoding="utf-8"?>
<formControlPr xmlns="http://schemas.microsoft.com/office/spreadsheetml/2009/9/main" objectType="CheckBox" fmlaLink="$N$20" lockText="1" noThreeD="1"/>
</file>

<file path=xl/ctrlProps/ctrlProp54.xml><?xml version="1.0" encoding="utf-8"?>
<formControlPr xmlns="http://schemas.microsoft.com/office/spreadsheetml/2009/9/main" objectType="CheckBox" fmlaLink="$O$20" lockText="1" noThreeD="1"/>
</file>

<file path=xl/ctrlProps/ctrlProp55.xml><?xml version="1.0" encoding="utf-8"?>
<formControlPr xmlns="http://schemas.microsoft.com/office/spreadsheetml/2009/9/main" objectType="CheckBox" fmlaLink="$M$21" lockText="1" noThreeD="1"/>
</file>

<file path=xl/ctrlProps/ctrlProp56.xml><?xml version="1.0" encoding="utf-8"?>
<formControlPr xmlns="http://schemas.microsoft.com/office/spreadsheetml/2009/9/main" objectType="CheckBox" fmlaLink="$N$21" lockText="1" noThreeD="1"/>
</file>

<file path=xl/ctrlProps/ctrlProp57.xml><?xml version="1.0" encoding="utf-8"?>
<formControlPr xmlns="http://schemas.microsoft.com/office/spreadsheetml/2009/9/main" objectType="CheckBox" fmlaLink="$O$21" lockText="1" noThreeD="1"/>
</file>

<file path=xl/ctrlProps/ctrlProp58.xml><?xml version="1.0" encoding="utf-8"?>
<formControlPr xmlns="http://schemas.microsoft.com/office/spreadsheetml/2009/9/main" objectType="CheckBox" fmlaLink="$M$22" lockText="1" noThreeD="1"/>
</file>

<file path=xl/ctrlProps/ctrlProp59.xml><?xml version="1.0" encoding="utf-8"?>
<formControlPr xmlns="http://schemas.microsoft.com/office/spreadsheetml/2009/9/main" objectType="CheckBox" fmlaLink="$N$22" lockText="1" noThreeD="1"/>
</file>

<file path=xl/ctrlProps/ctrlProp6.xml><?xml version="1.0" encoding="utf-8"?>
<formControlPr xmlns="http://schemas.microsoft.com/office/spreadsheetml/2009/9/main" objectType="CheckBox" fmlaLink="$O$4" lockText="1" noThreeD="1"/>
</file>

<file path=xl/ctrlProps/ctrlProp60.xml><?xml version="1.0" encoding="utf-8"?>
<formControlPr xmlns="http://schemas.microsoft.com/office/spreadsheetml/2009/9/main" objectType="CheckBox" fmlaLink="$O$22" lockText="1" noThreeD="1"/>
</file>

<file path=xl/ctrlProps/ctrlProp7.xml><?xml version="1.0" encoding="utf-8"?>
<formControlPr xmlns="http://schemas.microsoft.com/office/spreadsheetml/2009/9/main" objectType="CheckBox" fmlaLink="$M$5" lockText="1" noThreeD="1"/>
</file>

<file path=xl/ctrlProps/ctrlProp8.xml><?xml version="1.0" encoding="utf-8"?>
<formControlPr xmlns="http://schemas.microsoft.com/office/spreadsheetml/2009/9/main" objectType="CheckBox" fmlaLink="$N$5" lockText="1" noThreeD="1"/>
</file>

<file path=xl/ctrlProps/ctrlProp9.xml><?xml version="1.0" encoding="utf-8"?>
<formControlPr xmlns="http://schemas.microsoft.com/office/spreadsheetml/2009/9/main" objectType="CheckBox" fmlaLink="$O$5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</xdr:row>
          <xdr:rowOff>28575</xdr:rowOff>
        </xdr:from>
        <xdr:to>
          <xdr:col>2</xdr:col>
          <xdr:colOff>914400</xdr:colOff>
          <xdr:row>3</xdr:row>
          <xdr:rowOff>28575</xdr:rowOff>
        </xdr:to>
        <xdr:sp macro="" textlink="">
          <xdr:nvSpPr>
            <xdr:cNvPr id="2049" name="Alguna vez lo hice" descr="Alguna vez lo hice 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Alguna vez lo hice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</xdr:row>
          <xdr:rowOff>19050</xdr:rowOff>
        </xdr:from>
        <xdr:to>
          <xdr:col>3</xdr:col>
          <xdr:colOff>1000125</xdr:colOff>
          <xdr:row>3</xdr:row>
          <xdr:rowOff>19050</xdr:rowOff>
        </xdr:to>
        <xdr:sp macro="" textlink="">
          <xdr:nvSpPr>
            <xdr:cNvPr id="2050" name="Check Box 2" descr="Alguna vez lo hice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lo he hecho, pero lo consideraría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</xdr:row>
          <xdr:rowOff>76200</xdr:rowOff>
        </xdr:from>
        <xdr:to>
          <xdr:col>4</xdr:col>
          <xdr:colOff>981075</xdr:colOff>
          <xdr:row>2</xdr:row>
          <xdr:rowOff>581025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Nunca lo hice y no lo haría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</xdr:row>
          <xdr:rowOff>28575</xdr:rowOff>
        </xdr:from>
        <xdr:to>
          <xdr:col>2</xdr:col>
          <xdr:colOff>838200</xdr:colOff>
          <xdr:row>4</xdr:row>
          <xdr:rowOff>47625</xdr:rowOff>
        </xdr:to>
        <xdr:sp macro="" textlink="">
          <xdr:nvSpPr>
            <xdr:cNvPr id="2052" name="Alguna vez lo hice" descr="Alguna vez lo hice 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Alguna vez lo hice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</xdr:row>
          <xdr:rowOff>19050</xdr:rowOff>
        </xdr:from>
        <xdr:to>
          <xdr:col>3</xdr:col>
          <xdr:colOff>1000125</xdr:colOff>
          <xdr:row>4</xdr:row>
          <xdr:rowOff>114300</xdr:rowOff>
        </xdr:to>
        <xdr:sp macro="" textlink="">
          <xdr:nvSpPr>
            <xdr:cNvPr id="2053" name="Check Box 5" descr="Alguna vez lo hice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lo he hecho, pero lo consideraría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</xdr:row>
          <xdr:rowOff>76200</xdr:rowOff>
        </xdr:from>
        <xdr:to>
          <xdr:col>4</xdr:col>
          <xdr:colOff>981075</xdr:colOff>
          <xdr:row>4</xdr:row>
          <xdr:rowOff>76200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Nunca lo hice y no lo haría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</xdr:row>
          <xdr:rowOff>28575</xdr:rowOff>
        </xdr:from>
        <xdr:to>
          <xdr:col>2</xdr:col>
          <xdr:colOff>838200</xdr:colOff>
          <xdr:row>5</xdr:row>
          <xdr:rowOff>38100</xdr:rowOff>
        </xdr:to>
        <xdr:sp macro="" textlink="">
          <xdr:nvSpPr>
            <xdr:cNvPr id="2055" name="Alguna vez lo hice" descr="Alguna vez lo hice 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Alguna vez lo hice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</xdr:row>
          <xdr:rowOff>19050</xdr:rowOff>
        </xdr:from>
        <xdr:to>
          <xdr:col>3</xdr:col>
          <xdr:colOff>1000125</xdr:colOff>
          <xdr:row>5</xdr:row>
          <xdr:rowOff>104775</xdr:rowOff>
        </xdr:to>
        <xdr:sp macro="" textlink="">
          <xdr:nvSpPr>
            <xdr:cNvPr id="2056" name="Check Box 8" descr="Alguna vez lo hice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lo he hecho, pero lo consideraría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</xdr:row>
          <xdr:rowOff>76200</xdr:rowOff>
        </xdr:from>
        <xdr:to>
          <xdr:col>4</xdr:col>
          <xdr:colOff>981075</xdr:colOff>
          <xdr:row>5</xdr:row>
          <xdr:rowOff>66675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Nunca lo hice y no lo haría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</xdr:row>
          <xdr:rowOff>28575</xdr:rowOff>
        </xdr:from>
        <xdr:to>
          <xdr:col>2</xdr:col>
          <xdr:colOff>838200</xdr:colOff>
          <xdr:row>5</xdr:row>
          <xdr:rowOff>552450</xdr:rowOff>
        </xdr:to>
        <xdr:sp macro="" textlink="">
          <xdr:nvSpPr>
            <xdr:cNvPr id="2058" name="Alguna vez lo hice" descr="Alguna vez lo hice 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Alguna vez lo hice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</xdr:row>
          <xdr:rowOff>19050</xdr:rowOff>
        </xdr:from>
        <xdr:to>
          <xdr:col>3</xdr:col>
          <xdr:colOff>1000125</xdr:colOff>
          <xdr:row>5</xdr:row>
          <xdr:rowOff>619125</xdr:rowOff>
        </xdr:to>
        <xdr:sp macro="" textlink="">
          <xdr:nvSpPr>
            <xdr:cNvPr id="2059" name="Check Box 11" descr="Alguna vez lo hice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lo he hecho, pero lo consideraría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</xdr:row>
          <xdr:rowOff>76200</xdr:rowOff>
        </xdr:from>
        <xdr:to>
          <xdr:col>4</xdr:col>
          <xdr:colOff>981075</xdr:colOff>
          <xdr:row>5</xdr:row>
          <xdr:rowOff>581025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Nunca lo hice y no lo haría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</xdr:row>
          <xdr:rowOff>28575</xdr:rowOff>
        </xdr:from>
        <xdr:to>
          <xdr:col>2</xdr:col>
          <xdr:colOff>838200</xdr:colOff>
          <xdr:row>7</xdr:row>
          <xdr:rowOff>85725</xdr:rowOff>
        </xdr:to>
        <xdr:sp macro="" textlink="">
          <xdr:nvSpPr>
            <xdr:cNvPr id="2061" name="Alguna vez lo hice" descr="Alguna vez lo hice 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Alguna vez lo hice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</xdr:row>
          <xdr:rowOff>19050</xdr:rowOff>
        </xdr:from>
        <xdr:to>
          <xdr:col>3</xdr:col>
          <xdr:colOff>1000125</xdr:colOff>
          <xdr:row>7</xdr:row>
          <xdr:rowOff>152400</xdr:rowOff>
        </xdr:to>
        <xdr:sp macro="" textlink="">
          <xdr:nvSpPr>
            <xdr:cNvPr id="2062" name="Check Box 14" descr="Alguna vez lo hice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lo he hecho, pero lo consideraría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6</xdr:row>
          <xdr:rowOff>76200</xdr:rowOff>
        </xdr:from>
        <xdr:to>
          <xdr:col>4</xdr:col>
          <xdr:colOff>981075</xdr:colOff>
          <xdr:row>7</xdr:row>
          <xdr:rowOff>114300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Nunca lo hice y no lo haría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</xdr:row>
          <xdr:rowOff>28575</xdr:rowOff>
        </xdr:from>
        <xdr:to>
          <xdr:col>2</xdr:col>
          <xdr:colOff>838200</xdr:colOff>
          <xdr:row>7</xdr:row>
          <xdr:rowOff>552450</xdr:rowOff>
        </xdr:to>
        <xdr:sp macro="" textlink="">
          <xdr:nvSpPr>
            <xdr:cNvPr id="2064" name="Alguna vez lo hice" descr="Alguna vez lo hice 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Alguna vez lo hice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</xdr:row>
          <xdr:rowOff>19050</xdr:rowOff>
        </xdr:from>
        <xdr:to>
          <xdr:col>3</xdr:col>
          <xdr:colOff>1000125</xdr:colOff>
          <xdr:row>8</xdr:row>
          <xdr:rowOff>47625</xdr:rowOff>
        </xdr:to>
        <xdr:sp macro="" textlink="">
          <xdr:nvSpPr>
            <xdr:cNvPr id="2065" name="Check Box 17" descr="Alguna vez lo hice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lo he hecho, pero lo consideraría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7</xdr:row>
          <xdr:rowOff>76200</xdr:rowOff>
        </xdr:from>
        <xdr:to>
          <xdr:col>4</xdr:col>
          <xdr:colOff>981075</xdr:colOff>
          <xdr:row>8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Nunca lo hice y no lo haría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</xdr:row>
          <xdr:rowOff>28575</xdr:rowOff>
        </xdr:from>
        <xdr:to>
          <xdr:col>2</xdr:col>
          <xdr:colOff>838200</xdr:colOff>
          <xdr:row>9</xdr:row>
          <xdr:rowOff>66675</xdr:rowOff>
        </xdr:to>
        <xdr:sp macro="" textlink="">
          <xdr:nvSpPr>
            <xdr:cNvPr id="2067" name="Alguna vez lo hice" descr="Alguna vez lo hice 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Alguna vez lo hice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</xdr:row>
          <xdr:rowOff>19050</xdr:rowOff>
        </xdr:from>
        <xdr:to>
          <xdr:col>3</xdr:col>
          <xdr:colOff>1000125</xdr:colOff>
          <xdr:row>9</xdr:row>
          <xdr:rowOff>133350</xdr:rowOff>
        </xdr:to>
        <xdr:sp macro="" textlink="">
          <xdr:nvSpPr>
            <xdr:cNvPr id="2068" name="Check Box 20" descr="Alguna vez lo hice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lo he hecho, pero lo consideraría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8</xdr:row>
          <xdr:rowOff>76200</xdr:rowOff>
        </xdr:from>
        <xdr:to>
          <xdr:col>4</xdr:col>
          <xdr:colOff>981075</xdr:colOff>
          <xdr:row>9</xdr:row>
          <xdr:rowOff>95250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Nunca lo hice y no lo haría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</xdr:row>
          <xdr:rowOff>28575</xdr:rowOff>
        </xdr:from>
        <xdr:to>
          <xdr:col>2</xdr:col>
          <xdr:colOff>838200</xdr:colOff>
          <xdr:row>10</xdr:row>
          <xdr:rowOff>57150</xdr:rowOff>
        </xdr:to>
        <xdr:sp macro="" textlink="">
          <xdr:nvSpPr>
            <xdr:cNvPr id="2070" name="Alguna vez lo hice" descr="Alguna vez lo hice 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Alguna vez lo hice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</xdr:row>
          <xdr:rowOff>19050</xdr:rowOff>
        </xdr:from>
        <xdr:to>
          <xdr:col>3</xdr:col>
          <xdr:colOff>1000125</xdr:colOff>
          <xdr:row>10</xdr:row>
          <xdr:rowOff>123825</xdr:rowOff>
        </xdr:to>
        <xdr:sp macro="" textlink="">
          <xdr:nvSpPr>
            <xdr:cNvPr id="2071" name="Check Box 23" descr="Alguna vez lo hice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lo he hecho, pero lo consideraría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9</xdr:row>
          <xdr:rowOff>76200</xdr:rowOff>
        </xdr:from>
        <xdr:to>
          <xdr:col>4</xdr:col>
          <xdr:colOff>981075</xdr:colOff>
          <xdr:row>10</xdr:row>
          <xdr:rowOff>85725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Nunca lo hice y no lo haría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</xdr:row>
          <xdr:rowOff>28575</xdr:rowOff>
        </xdr:from>
        <xdr:to>
          <xdr:col>2</xdr:col>
          <xdr:colOff>838200</xdr:colOff>
          <xdr:row>11</xdr:row>
          <xdr:rowOff>9525</xdr:rowOff>
        </xdr:to>
        <xdr:sp macro="" textlink="">
          <xdr:nvSpPr>
            <xdr:cNvPr id="2073" name="Alguna vez lo hice" descr="Alguna vez lo hice 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Alguna vez lo hice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</xdr:row>
          <xdr:rowOff>19050</xdr:rowOff>
        </xdr:from>
        <xdr:to>
          <xdr:col>3</xdr:col>
          <xdr:colOff>1000125</xdr:colOff>
          <xdr:row>11</xdr:row>
          <xdr:rowOff>76200</xdr:rowOff>
        </xdr:to>
        <xdr:sp macro="" textlink="">
          <xdr:nvSpPr>
            <xdr:cNvPr id="2074" name="Check Box 26" descr="Alguna vez lo hice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lo he hecho, pero lo consideraría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10</xdr:row>
          <xdr:rowOff>76200</xdr:rowOff>
        </xdr:from>
        <xdr:to>
          <xdr:col>4</xdr:col>
          <xdr:colOff>981075</xdr:colOff>
          <xdr:row>11</xdr:row>
          <xdr:rowOff>38100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Nunca lo hice y no lo haría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11</xdr:row>
          <xdr:rowOff>28575</xdr:rowOff>
        </xdr:from>
        <xdr:to>
          <xdr:col>2</xdr:col>
          <xdr:colOff>838200</xdr:colOff>
          <xdr:row>12</xdr:row>
          <xdr:rowOff>57150</xdr:rowOff>
        </xdr:to>
        <xdr:sp macro="" textlink="">
          <xdr:nvSpPr>
            <xdr:cNvPr id="2076" name="Alguna vez lo hice" descr="Alguna vez lo hice 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Alguna vez lo hice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19050</xdr:rowOff>
        </xdr:from>
        <xdr:to>
          <xdr:col>3</xdr:col>
          <xdr:colOff>1000125</xdr:colOff>
          <xdr:row>12</xdr:row>
          <xdr:rowOff>123825</xdr:rowOff>
        </xdr:to>
        <xdr:sp macro="" textlink="">
          <xdr:nvSpPr>
            <xdr:cNvPr id="2077" name="Check Box 29" descr="Alguna vez lo hice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lo he hecho, pero lo consideraría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11</xdr:row>
          <xdr:rowOff>76200</xdr:rowOff>
        </xdr:from>
        <xdr:to>
          <xdr:col>4</xdr:col>
          <xdr:colOff>981075</xdr:colOff>
          <xdr:row>12</xdr:row>
          <xdr:rowOff>85725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Nunca lo hice y no lo haría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12</xdr:row>
          <xdr:rowOff>28575</xdr:rowOff>
        </xdr:from>
        <xdr:to>
          <xdr:col>2</xdr:col>
          <xdr:colOff>838200</xdr:colOff>
          <xdr:row>13</xdr:row>
          <xdr:rowOff>76200</xdr:rowOff>
        </xdr:to>
        <xdr:sp macro="" textlink="">
          <xdr:nvSpPr>
            <xdr:cNvPr id="2079" name="Alguna vez lo hice" descr="Alguna vez lo hice 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Alguna vez lo hice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</xdr:row>
          <xdr:rowOff>19050</xdr:rowOff>
        </xdr:from>
        <xdr:to>
          <xdr:col>3</xdr:col>
          <xdr:colOff>1000125</xdr:colOff>
          <xdr:row>13</xdr:row>
          <xdr:rowOff>142875</xdr:rowOff>
        </xdr:to>
        <xdr:sp macro="" textlink="">
          <xdr:nvSpPr>
            <xdr:cNvPr id="2080" name="Check Box 32" descr="Alguna vez lo hice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lo he hecho, pero lo consideraría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12</xdr:row>
          <xdr:rowOff>76200</xdr:rowOff>
        </xdr:from>
        <xdr:to>
          <xdr:col>4</xdr:col>
          <xdr:colOff>981075</xdr:colOff>
          <xdr:row>13</xdr:row>
          <xdr:rowOff>104775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Nunca lo hice y no lo haría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</xdr:row>
          <xdr:rowOff>28575</xdr:rowOff>
        </xdr:from>
        <xdr:to>
          <xdr:col>2</xdr:col>
          <xdr:colOff>838200</xdr:colOff>
          <xdr:row>13</xdr:row>
          <xdr:rowOff>552450</xdr:rowOff>
        </xdr:to>
        <xdr:sp macro="" textlink="">
          <xdr:nvSpPr>
            <xdr:cNvPr id="2082" name="Alguna vez lo hice" descr="Alguna vez lo hice 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Alguna vez lo hice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19050</xdr:rowOff>
        </xdr:from>
        <xdr:to>
          <xdr:col>3</xdr:col>
          <xdr:colOff>1000125</xdr:colOff>
          <xdr:row>14</xdr:row>
          <xdr:rowOff>19050</xdr:rowOff>
        </xdr:to>
        <xdr:sp macro="" textlink="">
          <xdr:nvSpPr>
            <xdr:cNvPr id="2083" name="Check Box 35" descr="Alguna vez lo hice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lo he hecho, pero lo consideraría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13</xdr:row>
          <xdr:rowOff>76200</xdr:rowOff>
        </xdr:from>
        <xdr:to>
          <xdr:col>4</xdr:col>
          <xdr:colOff>981075</xdr:colOff>
          <xdr:row>13</xdr:row>
          <xdr:rowOff>581025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Nunca lo hice y no lo haría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</xdr:row>
          <xdr:rowOff>28575</xdr:rowOff>
        </xdr:from>
        <xdr:to>
          <xdr:col>2</xdr:col>
          <xdr:colOff>838200</xdr:colOff>
          <xdr:row>15</xdr:row>
          <xdr:rowOff>0</xdr:rowOff>
        </xdr:to>
        <xdr:sp macro="" textlink="">
          <xdr:nvSpPr>
            <xdr:cNvPr id="2085" name="Alguna vez lo hice" descr="Alguna vez lo hice 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Alguna vez lo hice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19050</xdr:rowOff>
        </xdr:from>
        <xdr:to>
          <xdr:col>3</xdr:col>
          <xdr:colOff>1000125</xdr:colOff>
          <xdr:row>15</xdr:row>
          <xdr:rowOff>66675</xdr:rowOff>
        </xdr:to>
        <xdr:sp macro="" textlink="">
          <xdr:nvSpPr>
            <xdr:cNvPr id="2086" name="Check Box 38" descr="Alguna vez lo hice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lo he hecho, pero lo consideraría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14</xdr:row>
          <xdr:rowOff>76200</xdr:rowOff>
        </xdr:from>
        <xdr:to>
          <xdr:col>4</xdr:col>
          <xdr:colOff>981075</xdr:colOff>
          <xdr:row>15</xdr:row>
          <xdr:rowOff>28575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Nunca lo hice y no lo haría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</xdr:row>
          <xdr:rowOff>28575</xdr:rowOff>
        </xdr:from>
        <xdr:to>
          <xdr:col>2</xdr:col>
          <xdr:colOff>838200</xdr:colOff>
          <xdr:row>16</xdr:row>
          <xdr:rowOff>19050</xdr:rowOff>
        </xdr:to>
        <xdr:sp macro="" textlink="">
          <xdr:nvSpPr>
            <xdr:cNvPr id="2088" name="Alguna vez lo hice" descr="Alguna vez lo hice 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Alguna vez lo hice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</xdr:row>
          <xdr:rowOff>19050</xdr:rowOff>
        </xdr:from>
        <xdr:to>
          <xdr:col>3</xdr:col>
          <xdr:colOff>1000125</xdr:colOff>
          <xdr:row>16</xdr:row>
          <xdr:rowOff>85725</xdr:rowOff>
        </xdr:to>
        <xdr:sp macro="" textlink="">
          <xdr:nvSpPr>
            <xdr:cNvPr id="2089" name="Check Box 41" descr="Alguna vez lo hice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lo he hecho, pero lo consideraría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15</xdr:row>
          <xdr:rowOff>76200</xdr:rowOff>
        </xdr:from>
        <xdr:to>
          <xdr:col>4</xdr:col>
          <xdr:colOff>981075</xdr:colOff>
          <xdr:row>16</xdr:row>
          <xdr:rowOff>47625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Nunca lo hice y no lo haría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</xdr:row>
          <xdr:rowOff>28575</xdr:rowOff>
        </xdr:from>
        <xdr:to>
          <xdr:col>2</xdr:col>
          <xdr:colOff>838200</xdr:colOff>
          <xdr:row>16</xdr:row>
          <xdr:rowOff>552450</xdr:rowOff>
        </xdr:to>
        <xdr:sp macro="" textlink="">
          <xdr:nvSpPr>
            <xdr:cNvPr id="2091" name="Alguna vez lo hice" descr="Alguna vez lo hice 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Alguna vez lo hice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19050</xdr:rowOff>
        </xdr:from>
        <xdr:to>
          <xdr:col>3</xdr:col>
          <xdr:colOff>1000125</xdr:colOff>
          <xdr:row>16</xdr:row>
          <xdr:rowOff>619125</xdr:rowOff>
        </xdr:to>
        <xdr:sp macro="" textlink="">
          <xdr:nvSpPr>
            <xdr:cNvPr id="2092" name="Check Box 44" descr="Alguna vez lo hice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lo he hecho, pero lo consideraría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16</xdr:row>
          <xdr:rowOff>76200</xdr:rowOff>
        </xdr:from>
        <xdr:to>
          <xdr:col>4</xdr:col>
          <xdr:colOff>981075</xdr:colOff>
          <xdr:row>16</xdr:row>
          <xdr:rowOff>581025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Nunca lo hice y no lo haría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</xdr:row>
          <xdr:rowOff>28575</xdr:rowOff>
        </xdr:from>
        <xdr:to>
          <xdr:col>2</xdr:col>
          <xdr:colOff>838200</xdr:colOff>
          <xdr:row>18</xdr:row>
          <xdr:rowOff>66675</xdr:rowOff>
        </xdr:to>
        <xdr:sp macro="" textlink="">
          <xdr:nvSpPr>
            <xdr:cNvPr id="2094" name="Alguna vez lo hice" descr="Alguna vez lo hice 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Alguna vez lo hice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17</xdr:row>
          <xdr:rowOff>19050</xdr:rowOff>
        </xdr:from>
        <xdr:to>
          <xdr:col>3</xdr:col>
          <xdr:colOff>1000125</xdr:colOff>
          <xdr:row>18</xdr:row>
          <xdr:rowOff>133350</xdr:rowOff>
        </xdr:to>
        <xdr:sp macro="" textlink="">
          <xdr:nvSpPr>
            <xdr:cNvPr id="2095" name="Check Box 47" descr="Alguna vez lo hice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lo he hecho, pero lo consideraría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17</xdr:row>
          <xdr:rowOff>76200</xdr:rowOff>
        </xdr:from>
        <xdr:to>
          <xdr:col>4</xdr:col>
          <xdr:colOff>981075</xdr:colOff>
          <xdr:row>18</xdr:row>
          <xdr:rowOff>95250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Nunca lo hice y no lo haría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</xdr:row>
          <xdr:rowOff>28575</xdr:rowOff>
        </xdr:from>
        <xdr:to>
          <xdr:col>2</xdr:col>
          <xdr:colOff>838200</xdr:colOff>
          <xdr:row>19</xdr:row>
          <xdr:rowOff>38100</xdr:rowOff>
        </xdr:to>
        <xdr:sp macro="" textlink="">
          <xdr:nvSpPr>
            <xdr:cNvPr id="2097" name="Alguna vez lo hice" descr="Alguna vez lo hice 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Alguna vez lo hice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18</xdr:row>
          <xdr:rowOff>19050</xdr:rowOff>
        </xdr:from>
        <xdr:to>
          <xdr:col>3</xdr:col>
          <xdr:colOff>1000125</xdr:colOff>
          <xdr:row>19</xdr:row>
          <xdr:rowOff>104775</xdr:rowOff>
        </xdr:to>
        <xdr:sp macro="" textlink="">
          <xdr:nvSpPr>
            <xdr:cNvPr id="2098" name="Check Box 50" descr="Alguna vez lo hice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lo he hecho, pero lo consideraría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18</xdr:row>
          <xdr:rowOff>76200</xdr:rowOff>
        </xdr:from>
        <xdr:to>
          <xdr:col>4</xdr:col>
          <xdr:colOff>981075</xdr:colOff>
          <xdr:row>19</xdr:row>
          <xdr:rowOff>66675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Nunca lo hice y no lo haría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19</xdr:row>
          <xdr:rowOff>28575</xdr:rowOff>
        </xdr:from>
        <xdr:to>
          <xdr:col>2</xdr:col>
          <xdr:colOff>838200</xdr:colOff>
          <xdr:row>19</xdr:row>
          <xdr:rowOff>552450</xdr:rowOff>
        </xdr:to>
        <xdr:sp macro="" textlink="">
          <xdr:nvSpPr>
            <xdr:cNvPr id="2100" name="Alguna vez lo hice" descr="Alguna vez lo hice 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Alguna vez lo hice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19</xdr:row>
          <xdr:rowOff>19050</xdr:rowOff>
        </xdr:from>
        <xdr:to>
          <xdr:col>3</xdr:col>
          <xdr:colOff>1000125</xdr:colOff>
          <xdr:row>19</xdr:row>
          <xdr:rowOff>619125</xdr:rowOff>
        </xdr:to>
        <xdr:sp macro="" textlink="">
          <xdr:nvSpPr>
            <xdr:cNvPr id="2101" name="Check Box 53" descr="Alguna vez lo hice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lo he hecho, pero lo consideraría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19</xdr:row>
          <xdr:rowOff>76200</xdr:rowOff>
        </xdr:from>
        <xdr:to>
          <xdr:col>4</xdr:col>
          <xdr:colOff>981075</xdr:colOff>
          <xdr:row>19</xdr:row>
          <xdr:rowOff>581025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Nunca lo hice y no lo haría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20</xdr:row>
          <xdr:rowOff>28575</xdr:rowOff>
        </xdr:from>
        <xdr:to>
          <xdr:col>2</xdr:col>
          <xdr:colOff>838200</xdr:colOff>
          <xdr:row>21</xdr:row>
          <xdr:rowOff>28575</xdr:rowOff>
        </xdr:to>
        <xdr:sp macro="" textlink="">
          <xdr:nvSpPr>
            <xdr:cNvPr id="2103" name="Alguna vez lo hice" descr="Alguna vez lo hice 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Alguna vez lo hice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20</xdr:row>
          <xdr:rowOff>19050</xdr:rowOff>
        </xdr:from>
        <xdr:to>
          <xdr:col>3</xdr:col>
          <xdr:colOff>1000125</xdr:colOff>
          <xdr:row>21</xdr:row>
          <xdr:rowOff>95250</xdr:rowOff>
        </xdr:to>
        <xdr:sp macro="" textlink="">
          <xdr:nvSpPr>
            <xdr:cNvPr id="2104" name="Check Box 56" descr="Alguna vez lo hice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lo he hecho, pero lo consideraría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20</xdr:row>
          <xdr:rowOff>76200</xdr:rowOff>
        </xdr:from>
        <xdr:to>
          <xdr:col>4</xdr:col>
          <xdr:colOff>981075</xdr:colOff>
          <xdr:row>21</xdr:row>
          <xdr:rowOff>57150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Nunca lo hice y no lo haría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21</xdr:row>
          <xdr:rowOff>28575</xdr:rowOff>
        </xdr:from>
        <xdr:to>
          <xdr:col>2</xdr:col>
          <xdr:colOff>838200</xdr:colOff>
          <xdr:row>21</xdr:row>
          <xdr:rowOff>552450</xdr:rowOff>
        </xdr:to>
        <xdr:sp macro="" textlink="">
          <xdr:nvSpPr>
            <xdr:cNvPr id="2106" name="Alguna vez lo hice" descr="Alguna vez lo hice 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Alguna vez lo hice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21</xdr:row>
          <xdr:rowOff>19050</xdr:rowOff>
        </xdr:from>
        <xdr:to>
          <xdr:col>3</xdr:col>
          <xdr:colOff>1000125</xdr:colOff>
          <xdr:row>22</xdr:row>
          <xdr:rowOff>57150</xdr:rowOff>
        </xdr:to>
        <xdr:sp macro="" textlink="">
          <xdr:nvSpPr>
            <xdr:cNvPr id="2107" name="Check Box 59" descr="Alguna vez lo hice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lo he hecho, pero lo consideraría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21</xdr:row>
          <xdr:rowOff>76200</xdr:rowOff>
        </xdr:from>
        <xdr:to>
          <xdr:col>4</xdr:col>
          <xdr:colOff>981075</xdr:colOff>
          <xdr:row>22</xdr:row>
          <xdr:rowOff>19050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Nunca lo hice y no lo haría 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0</xdr:colOff>
      <xdr:row>24</xdr:row>
      <xdr:rowOff>9524</xdr:rowOff>
    </xdr:from>
    <xdr:to>
      <xdr:col>5</xdr:col>
      <xdr:colOff>91830</xdr:colOff>
      <xdr:row>40</xdr:row>
      <xdr:rowOff>123825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/>
      </xdr:nvGrpSpPr>
      <xdr:grpSpPr>
        <a:xfrm>
          <a:off x="219808" y="12371090"/>
          <a:ext cx="5785896" cy="3296279"/>
          <a:chOff x="209550" y="12030074"/>
          <a:chExt cx="6292605" cy="3314701"/>
        </a:xfrm>
      </xdr:grpSpPr>
      <xdr:graphicFrame macro="">
        <xdr:nvGraphicFramePr>
          <xdr:cNvPr id="2" name="Gráfico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GraphicFramePr/>
        </xdr:nvGraphicFramePr>
        <xdr:xfrm>
          <a:off x="209550" y="12030074"/>
          <a:ext cx="6276975" cy="33147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$T$23">
        <xdr:nvSpPr>
          <xdr:cNvPr id="3" name="CuadroTexto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2981325" y="13458825"/>
            <a:ext cx="952084" cy="4667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BB1FC9B3-056C-4E65-B752-C39E6141285F}" type="TxLink">
              <a:rPr lang="en-US" sz="2400" b="1" i="0" u="none" strike="noStrike">
                <a:solidFill>
                  <a:srgbClr val="00B050"/>
                </a:solidFill>
                <a:latin typeface="BundaySlab-Bold" panose="02000600000000000000" pitchFamily="50" charset="0"/>
                <a:cs typeface="Calibri"/>
              </a:rPr>
              <a:pPr/>
              <a:t>0%</a:t>
            </a:fld>
            <a:endParaRPr lang="es-EC" sz="2400" b="1">
              <a:solidFill>
                <a:srgbClr val="00B050"/>
              </a:solidFill>
              <a:latin typeface="BundaySlab-Bold" panose="02000600000000000000" pitchFamily="50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 txBox="1"/>
        </xdr:nvSpPr>
        <xdr:spPr>
          <a:xfrm>
            <a:off x="295275" y="12087225"/>
            <a:ext cx="2371725" cy="3143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C" sz="1400">
                <a:solidFill>
                  <a:schemeClr val="tx1">
                    <a:lumMod val="50000"/>
                    <a:lumOff val="50000"/>
                  </a:schemeClr>
                </a:solidFill>
                <a:latin typeface="BundaySlab-Regular" panose="02000400000000000000" pitchFamily="50" charset="0"/>
              </a:rPr>
              <a:t>Tu nivel de corrupción es:</a:t>
            </a:r>
          </a:p>
        </xdr:txBody>
      </xdr:sp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405334" y="14182725"/>
            <a:ext cx="2096821" cy="97765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0.47951</cdr:x>
      <cdr:y>0.40181</cdr:y>
    </cdr:from>
    <cdr:to>
      <cdr:x>0.57967</cdr:x>
      <cdr:y>0.52568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3A05EF0F-ED1D-8320-C814-B6643436602E}"/>
            </a:ext>
          </a:extLst>
        </cdr:cNvPr>
        <cdr:cNvSpPr txBox="1"/>
      </cdr:nvSpPr>
      <cdr:spPr>
        <a:xfrm xmlns:a="http://schemas.openxmlformats.org/drawingml/2006/main">
          <a:off x="3009900" y="1266826"/>
          <a:ext cx="628650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C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51210</xdr:colOff>
      <xdr:row>5</xdr:row>
      <xdr:rowOff>93099</xdr:rowOff>
    </xdr:from>
    <xdr:to>
      <xdr:col>5</xdr:col>
      <xdr:colOff>249801</xdr:colOff>
      <xdr:row>28</xdr:row>
      <xdr:rowOff>20483</xdr:rowOff>
    </xdr:to>
    <xdr:sp macro="" textlink="">
      <xdr:nvSpPr>
        <xdr:cNvPr id="7" name="Rectángulo: esquinas redondeadas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51210" y="1383583"/>
          <a:ext cx="6794397" cy="9114400"/>
        </a:xfrm>
        <a:prstGeom prst="roundRect">
          <a:avLst>
            <a:gd name="adj" fmla="val 2319"/>
          </a:avLst>
        </a:prstGeom>
        <a:noFill/>
        <a:ln w="19050">
          <a:solidFill>
            <a:schemeClr val="tx1">
              <a:lumMod val="50000"/>
              <a:lumOff val="50000"/>
            </a:schemeClr>
          </a:solidFill>
        </a:ln>
        <a:effectLst>
          <a:innerShdw blurRad="63500" dist="50800" dir="162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 editAs="oneCell">
    <xdr:from>
      <xdr:col>0</xdr:col>
      <xdr:colOff>107362</xdr:colOff>
      <xdr:row>0</xdr:row>
      <xdr:rowOff>0</xdr:rowOff>
    </xdr:from>
    <xdr:to>
      <xdr:col>2</xdr:col>
      <xdr:colOff>1565603</xdr:colOff>
      <xdr:row>2</xdr:row>
      <xdr:rowOff>57488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62" y="0"/>
          <a:ext cx="2126086" cy="1020936"/>
        </a:xfrm>
        <a:prstGeom prst="rect">
          <a:avLst/>
        </a:prstGeom>
      </xdr:spPr>
    </xdr:pic>
    <xdr:clientData/>
  </xdr:twoCellAnchor>
  <xdr:twoCellAnchor>
    <xdr:from>
      <xdr:col>2</xdr:col>
      <xdr:colOff>1861207</xdr:colOff>
      <xdr:row>0</xdr:row>
      <xdr:rowOff>186121</xdr:rowOff>
    </xdr:from>
    <xdr:to>
      <xdr:col>5</xdr:col>
      <xdr:colOff>21897</xdr:colOff>
      <xdr:row>1</xdr:row>
      <xdr:rowOff>32845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2529052" y="186121"/>
          <a:ext cx="4445000" cy="613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C" sz="3200">
              <a:solidFill>
                <a:srgbClr val="00B050"/>
              </a:solidFill>
              <a:latin typeface="BundaySlab-Bold" panose="02000600000000000000" pitchFamily="50" charset="0"/>
            </a:rPr>
            <a:t>Huella de la corrupción </a:t>
          </a:r>
        </a:p>
      </xdr:txBody>
    </xdr:sp>
    <xdr:clientData/>
  </xdr:twoCellAnchor>
  <xdr:twoCellAnchor>
    <xdr:from>
      <xdr:col>0</xdr:col>
      <xdr:colOff>10949</xdr:colOff>
      <xdr:row>28</xdr:row>
      <xdr:rowOff>164223</xdr:rowOff>
    </xdr:from>
    <xdr:to>
      <xdr:col>6</xdr:col>
      <xdr:colOff>0</xdr:colOff>
      <xdr:row>44</xdr:row>
      <xdr:rowOff>175172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0949" y="12765689"/>
          <a:ext cx="7390085" cy="11933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C" sz="1200">
              <a:latin typeface="BundaySlab-Regular" panose="02000400000000000000" pitchFamily="50" charset="0"/>
            </a:rPr>
            <a:t>Muchas gracias por llenar este formulario, esperamos que tu respuesta haya sido consciente. En la pestaña </a:t>
          </a:r>
          <a:r>
            <a:rPr lang="es-EC" sz="1200">
              <a:solidFill>
                <a:srgbClr val="00B050"/>
              </a:solidFill>
              <a:latin typeface="BundaySlab-Bold" panose="02000600000000000000" pitchFamily="50" charset="0"/>
            </a:rPr>
            <a:t>Resultados</a:t>
          </a:r>
          <a:r>
            <a:rPr lang="es-EC" sz="1200">
              <a:latin typeface="BundaySlab-Regular" panose="02000400000000000000" pitchFamily="50" charset="0"/>
            </a:rPr>
            <a:t> puedes ver si das positivo para corrupción y en qué nivel. Esta información es personal, pero si quieres compartirla puedes hacer captura de pantalla, subir a tus redes, etiquetarnos y generar una reflexión en función a los resultados obtenidos. </a:t>
          </a:r>
          <a:br>
            <a:rPr lang="es-EC" sz="1200">
              <a:solidFill>
                <a:srgbClr val="00B050"/>
              </a:solidFill>
              <a:latin typeface="BundaySlab-Regular" panose="02000400000000000000" pitchFamily="50" charset="0"/>
            </a:rPr>
          </a:br>
          <a:r>
            <a:rPr lang="es-EC" sz="1200">
              <a:solidFill>
                <a:srgbClr val="00B050"/>
              </a:solidFill>
              <a:latin typeface="BundaySlab-Bold" panose="02000600000000000000" pitchFamily="50" charset="0"/>
            </a:rPr>
            <a:t>MUCHAS GRACIAS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0</xdr:colOff>
      <xdr:row>24</xdr:row>
      <xdr:rowOff>117268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pSpPr/>
      </xdr:nvGrpSpPr>
      <xdr:grpSpPr>
        <a:xfrm>
          <a:off x="9525" y="0"/>
          <a:ext cx="8372475" cy="4689268"/>
          <a:chOff x="9525" y="0"/>
          <a:chExt cx="8372475" cy="4689268"/>
        </a:xfrm>
      </xdr:grpSpPr>
      <xdr:grpSp>
        <xdr:nvGrpSpPr>
          <xdr:cNvPr id="9" name="Grupo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GrpSpPr/>
        </xdr:nvGrpSpPr>
        <xdr:grpSpPr>
          <a:xfrm>
            <a:off x="9525" y="0"/>
            <a:ext cx="8372475" cy="4689268"/>
            <a:chOff x="0" y="0"/>
            <a:chExt cx="6858000" cy="3391721"/>
          </a:xfrm>
        </xdr:grpSpPr>
        <xdr:grpSp>
          <xdr:nvGrpSpPr>
            <xdr:cNvPr id="8" name="Grupo 7">
              <a:extLst>
                <a:ext uri="{FF2B5EF4-FFF2-40B4-BE49-F238E27FC236}">
                  <a16:creationId xmlns:a16="http://schemas.microsoft.com/office/drawing/2014/main" id="{00000000-0008-0000-0300-000008000000}"/>
                </a:ext>
              </a:extLst>
            </xdr:cNvPr>
            <xdr:cNvGrpSpPr/>
          </xdr:nvGrpSpPr>
          <xdr:grpSpPr>
            <a:xfrm>
              <a:off x="0" y="0"/>
              <a:ext cx="6858000" cy="3391721"/>
              <a:chOff x="0" y="0"/>
              <a:chExt cx="6858000" cy="3391721"/>
            </a:xfrm>
          </xdr:grpSpPr>
          <xdr:graphicFrame macro="">
            <xdr:nvGraphicFramePr>
              <xdr:cNvPr id="3" name="Gráfico 2">
                <a:extLst>
                  <a:ext uri="{FF2B5EF4-FFF2-40B4-BE49-F238E27FC236}">
                    <a16:creationId xmlns:a16="http://schemas.microsoft.com/office/drawing/2014/main" id="{00000000-0008-0000-0300-000003000000}"/>
                  </a:ext>
                </a:extLst>
              </xdr:cNvPr>
              <xdr:cNvGraphicFramePr/>
            </xdr:nvGraphicFramePr>
            <xdr:xfrm>
              <a:off x="0" y="0"/>
              <a:ext cx="6840966" cy="3391721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sp macro="" textlink="Formulario!V28">
            <xdr:nvSpPr>
              <xdr:cNvPr id="4" name="CuadroTexto 3">
                <a:extLst>
                  <a:ext uri="{FF2B5EF4-FFF2-40B4-BE49-F238E27FC236}">
                    <a16:creationId xmlns:a16="http://schemas.microsoft.com/office/drawing/2014/main" id="{00000000-0008-0000-0300-000004000000}"/>
                  </a:ext>
                </a:extLst>
              </xdr:cNvPr>
              <xdr:cNvSpPr txBox="1"/>
            </xdr:nvSpPr>
            <xdr:spPr>
              <a:xfrm>
                <a:off x="3058404" y="1681009"/>
                <a:ext cx="1092285" cy="358248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fld id="{C8B6FB5F-7E06-4CE5-A7BA-8772FF98B81F}" type="TxLink">
                  <a:rPr lang="en-US" sz="3200" b="0" i="0" u="none" strike="noStrike">
                    <a:solidFill>
                      <a:srgbClr val="00B050"/>
                    </a:solidFill>
                    <a:latin typeface="BundaySlab-Bold" panose="02000600000000000000" pitchFamily="50" charset="0"/>
                    <a:cs typeface="Calibri"/>
                  </a:rPr>
                  <a:pPr algn="ctr"/>
                  <a:t>0%</a:t>
                </a:fld>
                <a:endParaRPr lang="es-EC" sz="3200" b="1">
                  <a:solidFill>
                    <a:srgbClr val="00B050"/>
                  </a:solidFill>
                  <a:latin typeface="BundaySlab-Bold" panose="02000600000000000000" pitchFamily="50" charset="0"/>
                </a:endParaRPr>
              </a:p>
            </xdr:txBody>
          </xdr:sp>
          <xdr:sp macro="" textlink="">
            <xdr:nvSpPr>
              <xdr:cNvPr id="5" name="CuadroTexto 4">
                <a:extLst>
                  <a:ext uri="{FF2B5EF4-FFF2-40B4-BE49-F238E27FC236}">
                    <a16:creationId xmlns:a16="http://schemas.microsoft.com/office/drawing/2014/main" id="{00000000-0008-0000-0300-000005000000}"/>
                  </a:ext>
                </a:extLst>
              </xdr:cNvPr>
              <xdr:cNvSpPr txBox="1"/>
            </xdr:nvSpPr>
            <xdr:spPr>
              <a:xfrm>
                <a:off x="93427" y="58479"/>
                <a:ext cx="2584826" cy="321629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s-EC" sz="140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BundaySlab-Regular" panose="02000400000000000000" pitchFamily="50" charset="0"/>
                  </a:rPr>
                  <a:t>Tu nivel de corrupción es:</a:t>
                </a:r>
              </a:p>
            </xdr:txBody>
          </xdr:sp>
          <xdr:pic>
            <xdr:nvPicPr>
              <xdr:cNvPr id="6" name="Imagen 5">
                <a:extLst>
                  <a:ext uri="{FF2B5EF4-FFF2-40B4-BE49-F238E27FC236}">
                    <a16:creationId xmlns:a16="http://schemas.microsoft.com/office/drawing/2014/main" id="{00000000-0008-0000-0300-000006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4572778" y="2202670"/>
                <a:ext cx="2285222" cy="1000367"/>
              </a:xfrm>
              <a:prstGeom prst="rect">
                <a:avLst/>
              </a:prstGeom>
            </xdr:spPr>
          </xdr:pic>
        </xdr:grpSp>
        <xdr:sp macro="" textlink="Formulario!V31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SpPr txBox="1"/>
          </xdr:nvSpPr>
          <xdr:spPr>
            <a:xfrm>
              <a:off x="126498" y="2116537"/>
              <a:ext cx="3368820" cy="121103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fld id="{42F69EA7-B8A8-4980-9AAD-55D4ADE6FE1E}" type="TxLink">
                <a:rPr lang="en-US" sz="2400" b="0" i="0" u="none" strike="noStrike">
                  <a:solidFill>
                    <a:srgbClr val="00B050"/>
                  </a:solidFill>
                  <a:latin typeface="BundaySlab-Bold" panose="02000600000000000000" pitchFamily="50" charset="0"/>
                </a:rPr>
                <a:pPr/>
                <a:t>Cero corrupción </a:t>
              </a:fld>
              <a:endParaRPr lang="es-EC" sz="2400">
                <a:solidFill>
                  <a:srgbClr val="00B050"/>
                </a:solidFill>
                <a:latin typeface="BundaySlab-Bold" panose="02000600000000000000" pitchFamily="50" charset="0"/>
              </a:endParaRPr>
            </a:p>
          </xdr:txBody>
        </xdr:sp>
      </xdr:grpSp>
      <xdr:sp macro="" textlink="">
        <xdr:nvSpPr>
          <xdr:cNvPr id="2" name="CuadroTexto 1">
            <a:extLst>
              <a:ext uri="{FF2B5EF4-FFF2-40B4-BE49-F238E27FC236}">
                <a16:creationId xmlns:a16="http://schemas.microsoft.com/office/drawing/2014/main" id="{00000000-0008-0000-0300-000002000000}"/>
              </a:ext>
            </a:extLst>
          </xdr:cNvPr>
          <xdr:cNvSpPr txBox="1"/>
        </xdr:nvSpPr>
        <xdr:spPr>
          <a:xfrm>
            <a:off x="1495425" y="2352675"/>
            <a:ext cx="1276350" cy="40103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C" sz="1400">
                <a:solidFill>
                  <a:schemeClr val="tx1">
                    <a:lumMod val="50000"/>
                    <a:lumOff val="50000"/>
                  </a:schemeClr>
                </a:solidFill>
                <a:latin typeface="BundaySlab-Regular" panose="02000400000000000000" pitchFamily="50" charset="0"/>
              </a:rPr>
              <a:t>No corrupción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SpPr txBox="1"/>
        </xdr:nvSpPr>
        <xdr:spPr>
          <a:xfrm>
            <a:off x="5562599" y="2324100"/>
            <a:ext cx="1704976" cy="40103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C" sz="1400">
                <a:solidFill>
                  <a:schemeClr val="tx1">
                    <a:lumMod val="50000"/>
                    <a:lumOff val="50000"/>
                  </a:schemeClr>
                </a:solidFill>
                <a:latin typeface="BundaySlab-Regular" panose="02000400000000000000" pitchFamily="50" charset="0"/>
              </a:rPr>
              <a:t>Altísima corrupción</a:t>
            </a:r>
          </a:p>
        </xdr:txBody>
      </xdr:sp>
    </xdr:grpSp>
    <xdr:clientData/>
  </xdr:twoCellAnchor>
  <xdr:twoCellAnchor>
    <xdr:from>
      <xdr:col>0</xdr:col>
      <xdr:colOff>180974</xdr:colOff>
      <xdr:row>23</xdr:row>
      <xdr:rowOff>66674</xdr:rowOff>
    </xdr:from>
    <xdr:to>
      <xdr:col>10</xdr:col>
      <xdr:colOff>628650</xdr:colOff>
      <xdr:row>24</xdr:row>
      <xdr:rowOff>180975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80974" y="4448174"/>
          <a:ext cx="8067676" cy="3048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C" sz="800" b="0" i="0">
              <a:solidFill>
                <a:schemeClr val="dk1"/>
              </a:solidFill>
              <a:effectLst/>
              <a:latin typeface="BundaySlab-SemiLightIt" panose="02000300000000000000" pitchFamily="50" charset="0"/>
              <a:ea typeface="+mn-ea"/>
              <a:cs typeface="+mn-cs"/>
            </a:rPr>
            <a:t>Realiza una captura de pantalla y comparte con tus amistades tu resultado. Etiqueta a @InvestoriaEc en todas las redes sociales (o poner los logos de las redes y el @InvestoriaEc)”</a:t>
          </a:r>
          <a:endParaRPr lang="es-EC" sz="800">
            <a:latin typeface="BundaySlab-SemiLightIt" panose="02000300000000000000" pitchFamily="50" charset="0"/>
          </a:endParaRP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0.47951</cdr:x>
      <cdr:y>0.40181</cdr:y>
    </cdr:from>
    <cdr:to>
      <cdr:x>0.57967</cdr:x>
      <cdr:y>0.52568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3A05EF0F-ED1D-8320-C814-B6643436602E}"/>
            </a:ext>
          </a:extLst>
        </cdr:cNvPr>
        <cdr:cNvSpPr txBox="1"/>
      </cdr:nvSpPr>
      <cdr:spPr>
        <a:xfrm xmlns:a="http://schemas.openxmlformats.org/drawingml/2006/main">
          <a:off x="3009900" y="1266826"/>
          <a:ext cx="628650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C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63" Type="http://schemas.openxmlformats.org/officeDocument/2006/relationships/ctrlProp" Target="../ctrlProps/ctrlProp59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4.bin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5" Type="http://schemas.openxmlformats.org/officeDocument/2006/relationships/ctrlProp" Target="../ctrlProps/ctrlProp1.xml"/><Relationship Id="rId61" Type="http://schemas.openxmlformats.org/officeDocument/2006/relationships/ctrlProp" Target="../ctrlProps/ctrlProp57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B8123-68B4-4EDC-A514-B499FAFA5BBC}">
  <dimension ref="A1:H25"/>
  <sheetViews>
    <sheetView topLeftCell="A9" zoomScale="68" zoomScaleNormal="68" workbookViewId="0">
      <selection activeCell="C10" sqref="C10:D20"/>
    </sheetView>
  </sheetViews>
  <sheetFormatPr baseColWidth="10" defaultRowHeight="15" x14ac:dyDescent="0.25"/>
  <cols>
    <col min="1" max="1" width="42.5703125" style="3" customWidth="1"/>
    <col min="2" max="2" width="25.140625" customWidth="1"/>
    <col min="4" max="4" width="26.42578125" style="3" customWidth="1"/>
    <col min="5" max="5" width="24.42578125" customWidth="1"/>
    <col min="7" max="7" width="26.5703125" style="3" customWidth="1"/>
    <col min="8" max="8" width="22.140625" customWidth="1"/>
  </cols>
  <sheetData>
    <row r="1" spans="1:8" s="1" customFormat="1" x14ac:dyDescent="0.25">
      <c r="A1" s="4" t="s">
        <v>0</v>
      </c>
      <c r="B1" s="2">
        <v>0.5</v>
      </c>
      <c r="C1" s="2"/>
      <c r="D1" s="4" t="s">
        <v>1</v>
      </c>
      <c r="E1" s="2">
        <v>0.35</v>
      </c>
      <c r="G1" s="4" t="s">
        <v>2</v>
      </c>
      <c r="H1" s="2">
        <v>0.15</v>
      </c>
    </row>
    <row r="2" spans="1:8" ht="64.5" x14ac:dyDescent="0.25">
      <c r="A2" s="6" t="s">
        <v>3</v>
      </c>
      <c r="B2" s="5" t="s">
        <v>23</v>
      </c>
      <c r="D2" s="6" t="s">
        <v>4</v>
      </c>
      <c r="E2" s="5" t="s">
        <v>23</v>
      </c>
      <c r="G2" s="6" t="s">
        <v>7</v>
      </c>
      <c r="H2" s="5" t="s">
        <v>23</v>
      </c>
    </row>
    <row r="3" spans="1:8" ht="64.5" x14ac:dyDescent="0.25">
      <c r="A3" s="6" t="s">
        <v>5</v>
      </c>
      <c r="B3" s="5" t="s">
        <v>23</v>
      </c>
      <c r="D3" s="6" t="s">
        <v>6</v>
      </c>
      <c r="E3" s="5" t="s">
        <v>23</v>
      </c>
      <c r="G3" s="6" t="s">
        <v>10</v>
      </c>
      <c r="H3" s="5" t="s">
        <v>23</v>
      </c>
    </row>
    <row r="4" spans="1:8" ht="64.5" x14ac:dyDescent="0.25">
      <c r="A4" s="6" t="s">
        <v>8</v>
      </c>
      <c r="B4" s="5" t="s">
        <v>23</v>
      </c>
      <c r="D4" s="6" t="s">
        <v>9</v>
      </c>
      <c r="E4" s="5" t="s">
        <v>23</v>
      </c>
      <c r="G4" s="6" t="s">
        <v>11</v>
      </c>
      <c r="H4" s="5" t="s">
        <v>23</v>
      </c>
    </row>
    <row r="5" spans="1:8" ht="64.5" x14ac:dyDescent="0.25">
      <c r="A5" s="6" t="s">
        <v>19</v>
      </c>
      <c r="B5" s="5" t="s">
        <v>23</v>
      </c>
      <c r="D5" s="6" t="s">
        <v>12</v>
      </c>
      <c r="E5" s="5" t="s">
        <v>23</v>
      </c>
      <c r="G5" s="6" t="s">
        <v>13</v>
      </c>
      <c r="H5" s="5" t="s">
        <v>23</v>
      </c>
    </row>
    <row r="6" spans="1:8" ht="64.5" x14ac:dyDescent="0.25">
      <c r="A6" s="6" t="s">
        <v>21</v>
      </c>
      <c r="B6" s="5" t="s">
        <v>23</v>
      </c>
      <c r="D6" s="6" t="s">
        <v>15</v>
      </c>
      <c r="E6" s="5" t="s">
        <v>23</v>
      </c>
      <c r="G6" s="6" t="s">
        <v>14</v>
      </c>
      <c r="H6" s="5" t="s">
        <v>23</v>
      </c>
    </row>
    <row r="7" spans="1:8" ht="64.5" x14ac:dyDescent="0.25">
      <c r="D7" s="6" t="s">
        <v>16</v>
      </c>
      <c r="E7" s="5" t="s">
        <v>23</v>
      </c>
      <c r="G7" s="6" t="s">
        <v>17</v>
      </c>
      <c r="H7" s="5" t="s">
        <v>23</v>
      </c>
    </row>
    <row r="8" spans="1:8" ht="64.5" x14ac:dyDescent="0.25">
      <c r="D8" s="6" t="s">
        <v>18</v>
      </c>
      <c r="E8" s="5" t="s">
        <v>23</v>
      </c>
      <c r="G8" s="6" t="s">
        <v>20</v>
      </c>
      <c r="H8" s="5" t="s">
        <v>23</v>
      </c>
    </row>
    <row r="9" spans="1:8" ht="64.5" x14ac:dyDescent="0.25">
      <c r="G9" s="6" t="s">
        <v>22</v>
      </c>
      <c r="H9" s="5" t="s">
        <v>23</v>
      </c>
    </row>
    <row r="10" spans="1:8" x14ac:dyDescent="0.25">
      <c r="B10" s="8" t="s">
        <v>29</v>
      </c>
      <c r="C10" s="7">
        <v>1</v>
      </c>
      <c r="D10" s="3" t="s">
        <v>32</v>
      </c>
    </row>
    <row r="11" spans="1:8" x14ac:dyDescent="0.25">
      <c r="B11" s="8" t="s">
        <v>29</v>
      </c>
      <c r="C11" s="7">
        <v>0.95</v>
      </c>
      <c r="D11" s="3" t="s">
        <v>25</v>
      </c>
    </row>
    <row r="12" spans="1:8" x14ac:dyDescent="0.25">
      <c r="B12" s="8" t="s">
        <v>29</v>
      </c>
      <c r="C12" s="7">
        <v>0.9</v>
      </c>
      <c r="D12" s="3" t="s">
        <v>27</v>
      </c>
    </row>
    <row r="13" spans="1:8" x14ac:dyDescent="0.25">
      <c r="B13" s="8" t="s">
        <v>29</v>
      </c>
      <c r="C13" s="7">
        <v>0.75</v>
      </c>
      <c r="D13" s="3" t="s">
        <v>35</v>
      </c>
    </row>
    <row r="14" spans="1:8" x14ac:dyDescent="0.25">
      <c r="B14" s="8" t="s">
        <v>29</v>
      </c>
      <c r="C14" s="7">
        <v>0.6</v>
      </c>
      <c r="D14" s="3" t="s">
        <v>26</v>
      </c>
      <c r="G14" s="4" t="s">
        <v>37</v>
      </c>
    </row>
    <row r="15" spans="1:8" ht="51.75" x14ac:dyDescent="0.25">
      <c r="B15" s="8" t="s">
        <v>29</v>
      </c>
      <c r="C15" s="7">
        <v>0.5</v>
      </c>
      <c r="D15" s="3" t="s">
        <v>33</v>
      </c>
      <c r="G15" s="9" t="s">
        <v>23</v>
      </c>
      <c r="H15" s="10" t="s">
        <v>36</v>
      </c>
    </row>
    <row r="16" spans="1:8" ht="60" x14ac:dyDescent="0.25">
      <c r="B16" s="8" t="s">
        <v>29</v>
      </c>
      <c r="C16" s="7">
        <v>0.4</v>
      </c>
      <c r="D16" s="3" t="s">
        <v>34</v>
      </c>
    </row>
    <row r="17" spans="2:4" ht="45" x14ac:dyDescent="0.25">
      <c r="B17" s="8" t="s">
        <v>29</v>
      </c>
      <c r="C17" s="7">
        <v>0.25</v>
      </c>
      <c r="D17" s="3" t="s">
        <v>31</v>
      </c>
    </row>
    <row r="18" spans="2:4" ht="45" x14ac:dyDescent="0.25">
      <c r="B18" s="8" t="s">
        <v>29</v>
      </c>
      <c r="C18" s="7">
        <v>0.15</v>
      </c>
      <c r="D18" s="3" t="s">
        <v>30</v>
      </c>
    </row>
    <row r="19" spans="2:4" ht="60" x14ac:dyDescent="0.25">
      <c r="B19" s="8" t="s">
        <v>29</v>
      </c>
      <c r="C19" s="7">
        <v>0.1</v>
      </c>
      <c r="D19" s="3" t="s">
        <v>28</v>
      </c>
    </row>
    <row r="20" spans="2:4" x14ac:dyDescent="0.25">
      <c r="C20" s="7">
        <v>0</v>
      </c>
      <c r="D20" s="3" t="s">
        <v>24</v>
      </c>
    </row>
    <row r="23" spans="2:4" ht="15.75" x14ac:dyDescent="0.25">
      <c r="B23" s="13" t="s">
        <v>38</v>
      </c>
    </row>
    <row r="24" spans="2:4" ht="31.5" x14ac:dyDescent="0.25">
      <c r="B24" s="14" t="s">
        <v>39</v>
      </c>
    </row>
    <row r="25" spans="2:4" ht="31.5" x14ac:dyDescent="0.25">
      <c r="B25" s="13" t="s">
        <v>40</v>
      </c>
    </row>
  </sheetData>
  <sortState xmlns:xlrd2="http://schemas.microsoft.com/office/spreadsheetml/2017/richdata2" ref="B10:D20">
    <sortCondition sortBy="fontColor" ref="C20" dxfId="5"/>
  </sortState>
  <customSheetViews>
    <customSheetView guid="{971A3972-3311-436D-969A-9A531B8E3CAC}" scale="68" state="hidden" topLeftCell="A9">
      <selection activeCell="C10" sqref="C10:D20"/>
      <pageMargins left="0.7" right="0.7" top="0.75" bottom="0.75" header="0.3" footer="0.3"/>
      <pageSetup paperSize="9" orientation="portrait" horizontalDpi="4294967292" verticalDpi="0" r:id="rId1"/>
    </customSheetView>
  </customSheetViews>
  <conditionalFormatting sqref="C10:C2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4294967292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8FF20-80D0-4617-86A0-8E8EDE987366}">
  <dimension ref="A1:Z29"/>
  <sheetViews>
    <sheetView showGridLines="0" topLeftCell="L17" zoomScale="91" zoomScaleNormal="91" zoomScalePageLayoutView="118" workbookViewId="0">
      <selection activeCell="V23" sqref="V23:W25"/>
    </sheetView>
  </sheetViews>
  <sheetFormatPr baseColWidth="10" defaultRowHeight="15.75" x14ac:dyDescent="0.3"/>
  <cols>
    <col min="1" max="1" width="3.28515625" style="17" bestFit="1" customWidth="1"/>
    <col min="2" max="2" width="33.7109375" style="11" customWidth="1"/>
    <col min="3" max="3" width="17.42578125" style="11" customWidth="1"/>
    <col min="4" max="4" width="17.85546875" style="11" customWidth="1"/>
    <col min="5" max="5" width="16.28515625" style="11" customWidth="1"/>
    <col min="6" max="12" width="17" style="11" customWidth="1"/>
    <col min="13" max="13" width="14.42578125" style="12" customWidth="1"/>
    <col min="14" max="14" width="15.85546875" style="12" customWidth="1"/>
    <col min="15" max="15" width="14.7109375" style="12" customWidth="1"/>
    <col min="16" max="16" width="11.42578125" style="12"/>
    <col min="17" max="19" width="11.42578125" style="20"/>
    <col min="20" max="20" width="11.42578125" style="23"/>
    <col min="21" max="26" width="11.42578125" style="20"/>
    <col min="27" max="16384" width="11.42578125" style="11"/>
  </cols>
  <sheetData>
    <row r="1" spans="1:20" x14ac:dyDescent="0.3"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20" ht="47.25" x14ac:dyDescent="0.3">
      <c r="B2" s="19" t="s">
        <v>44</v>
      </c>
      <c r="C2" s="13" t="s">
        <v>38</v>
      </c>
      <c r="D2" s="14" t="s">
        <v>39</v>
      </c>
      <c r="E2" s="13" t="s">
        <v>40</v>
      </c>
      <c r="F2" s="21"/>
      <c r="G2" s="21"/>
      <c r="H2" s="21"/>
      <c r="I2" s="21"/>
      <c r="J2" s="21"/>
      <c r="K2" s="21"/>
      <c r="L2" s="21"/>
      <c r="M2" s="22"/>
      <c r="N2" s="20"/>
      <c r="O2" s="20"/>
      <c r="P2" s="20"/>
    </row>
    <row r="3" spans="1:20" ht="47.25" x14ac:dyDescent="0.3">
      <c r="A3" s="18">
        <v>1</v>
      </c>
      <c r="B3" s="15" t="s">
        <v>3</v>
      </c>
      <c r="F3" s="20"/>
      <c r="G3" s="20"/>
      <c r="H3" s="20"/>
      <c r="I3" s="20"/>
      <c r="J3" s="20"/>
      <c r="K3" s="20"/>
      <c r="L3" s="20"/>
      <c r="M3" s="20" t="b">
        <v>0</v>
      </c>
      <c r="N3" s="20" t="b">
        <v>0</v>
      </c>
      <c r="O3" s="20" t="b">
        <v>0</v>
      </c>
      <c r="P3" s="20">
        <f>IF(M3,100,0)</f>
        <v>0</v>
      </c>
      <c r="Q3" s="20">
        <f>IF(N3,50,0)</f>
        <v>0</v>
      </c>
      <c r="R3" s="20">
        <f>IF(O3,100,0)</f>
        <v>0</v>
      </c>
      <c r="S3" s="20">
        <f>SUM(P3:Q7)/500</f>
        <v>0</v>
      </c>
      <c r="T3" s="23">
        <f>S3*50%</f>
        <v>0</v>
      </c>
    </row>
    <row r="4" spans="1:20" ht="39.75" customHeight="1" x14ac:dyDescent="0.3">
      <c r="A4" s="18">
        <v>2</v>
      </c>
      <c r="B4" s="16" t="s">
        <v>5</v>
      </c>
      <c r="F4" s="20"/>
      <c r="G4" s="20"/>
      <c r="H4" s="20"/>
      <c r="I4" s="20"/>
      <c r="J4" s="20"/>
      <c r="K4" s="20"/>
      <c r="L4" s="20"/>
      <c r="M4" s="20" t="b">
        <v>0</v>
      </c>
      <c r="N4" s="20" t="b">
        <v>0</v>
      </c>
      <c r="O4" s="20" t="b">
        <v>0</v>
      </c>
      <c r="P4" s="20">
        <f t="shared" ref="P4:P22" si="0">IF(M4,100,0)</f>
        <v>0</v>
      </c>
      <c r="Q4" s="20">
        <f t="shared" ref="Q4:Q22" si="1">IF(N4,50,0)</f>
        <v>0</v>
      </c>
      <c r="R4" s="20">
        <f t="shared" ref="R4:R22" si="2">IF(O4,100,0)</f>
        <v>0</v>
      </c>
    </row>
    <row r="5" spans="1:20" ht="40.5" customHeight="1" x14ac:dyDescent="0.3">
      <c r="A5" s="18">
        <v>3</v>
      </c>
      <c r="B5" s="15" t="s">
        <v>8</v>
      </c>
      <c r="F5" s="20"/>
      <c r="G5" s="20"/>
      <c r="H5" s="20"/>
      <c r="I5" s="20"/>
      <c r="J5" s="20"/>
      <c r="K5" s="20"/>
      <c r="L5" s="20"/>
      <c r="M5" s="20" t="b">
        <v>0</v>
      </c>
      <c r="N5" s="20" t="b">
        <v>0</v>
      </c>
      <c r="O5" s="20" t="b">
        <v>0</v>
      </c>
      <c r="P5" s="20">
        <f t="shared" si="0"/>
        <v>0</v>
      </c>
      <c r="Q5" s="20">
        <f t="shared" si="1"/>
        <v>0</v>
      </c>
      <c r="R5" s="20">
        <f t="shared" si="2"/>
        <v>0</v>
      </c>
    </row>
    <row r="6" spans="1:20" ht="63" x14ac:dyDescent="0.3">
      <c r="A6" s="18">
        <v>4</v>
      </c>
      <c r="B6" s="16" t="s">
        <v>19</v>
      </c>
      <c r="F6" s="20"/>
      <c r="G6" s="20"/>
      <c r="H6" s="20"/>
      <c r="I6" s="20"/>
      <c r="J6" s="20"/>
      <c r="K6" s="20"/>
      <c r="L6" s="20"/>
      <c r="M6" s="20" t="b">
        <v>0</v>
      </c>
      <c r="N6" s="20" t="b">
        <v>0</v>
      </c>
      <c r="O6" s="20" t="b">
        <v>0</v>
      </c>
      <c r="P6" s="20">
        <f t="shared" si="0"/>
        <v>0</v>
      </c>
      <c r="Q6" s="20">
        <f t="shared" si="1"/>
        <v>0</v>
      </c>
      <c r="R6" s="20">
        <f t="shared" si="2"/>
        <v>0</v>
      </c>
    </row>
    <row r="7" spans="1:20" ht="36.75" customHeight="1" x14ac:dyDescent="0.3">
      <c r="A7" s="18">
        <v>5</v>
      </c>
      <c r="B7" s="15" t="s">
        <v>21</v>
      </c>
      <c r="F7" s="20"/>
      <c r="G7" s="20"/>
      <c r="H7" s="20"/>
      <c r="I7" s="20"/>
      <c r="J7" s="20"/>
      <c r="K7" s="20"/>
      <c r="L7" s="20"/>
      <c r="M7" s="20" t="b">
        <v>0</v>
      </c>
      <c r="N7" s="20" t="b">
        <v>0</v>
      </c>
      <c r="O7" s="20" t="b">
        <v>0</v>
      </c>
      <c r="P7" s="20">
        <f t="shared" si="0"/>
        <v>0</v>
      </c>
      <c r="Q7" s="20">
        <f t="shared" si="1"/>
        <v>0</v>
      </c>
      <c r="R7" s="20">
        <f t="shared" si="2"/>
        <v>0</v>
      </c>
    </row>
    <row r="8" spans="1:20" ht="45" customHeight="1" x14ac:dyDescent="0.3">
      <c r="A8" s="18">
        <v>6</v>
      </c>
      <c r="B8" s="16" t="s">
        <v>4</v>
      </c>
      <c r="F8" s="20"/>
      <c r="G8" s="20"/>
      <c r="H8" s="20"/>
      <c r="I8" s="20"/>
      <c r="J8" s="20"/>
      <c r="K8" s="20"/>
      <c r="L8" s="20"/>
      <c r="M8" s="20" t="b">
        <v>0</v>
      </c>
      <c r="N8" s="20" t="b">
        <v>0</v>
      </c>
      <c r="O8" s="20" t="b">
        <v>0</v>
      </c>
      <c r="P8" s="20">
        <f t="shared" si="0"/>
        <v>0</v>
      </c>
      <c r="Q8" s="20">
        <f t="shared" si="1"/>
        <v>0</v>
      </c>
      <c r="R8" s="20">
        <f t="shared" si="2"/>
        <v>0</v>
      </c>
      <c r="S8" s="20">
        <f>SUM(P8:Q14)/600</f>
        <v>0</v>
      </c>
      <c r="T8" s="23">
        <f>S8*35%</f>
        <v>0</v>
      </c>
    </row>
    <row r="9" spans="1:20" ht="38.25" customHeight="1" x14ac:dyDescent="0.3">
      <c r="A9" s="18">
        <v>7</v>
      </c>
      <c r="B9" s="15" t="s">
        <v>6</v>
      </c>
      <c r="F9" s="20"/>
      <c r="G9" s="20"/>
      <c r="H9" s="20"/>
      <c r="I9" s="20"/>
      <c r="J9" s="20"/>
      <c r="K9" s="20"/>
      <c r="L9" s="20"/>
      <c r="M9" s="20" t="b">
        <v>0</v>
      </c>
      <c r="N9" s="20" t="b">
        <v>0</v>
      </c>
      <c r="O9" s="20" t="b">
        <v>0</v>
      </c>
      <c r="P9" s="20">
        <f t="shared" si="0"/>
        <v>0</v>
      </c>
      <c r="Q9" s="20">
        <f t="shared" si="1"/>
        <v>0</v>
      </c>
      <c r="R9" s="20">
        <f t="shared" si="2"/>
        <v>0</v>
      </c>
    </row>
    <row r="10" spans="1:20" ht="39" customHeight="1" x14ac:dyDescent="0.3">
      <c r="A10" s="18">
        <v>8</v>
      </c>
      <c r="B10" s="16" t="s">
        <v>9</v>
      </c>
      <c r="F10" s="20"/>
      <c r="G10" s="20"/>
      <c r="H10" s="20"/>
      <c r="I10" s="20"/>
      <c r="J10" s="20"/>
      <c r="K10" s="20"/>
      <c r="L10" s="20"/>
      <c r="M10" s="20" t="b">
        <v>0</v>
      </c>
      <c r="N10" s="20" t="b">
        <v>0</v>
      </c>
      <c r="O10" s="20" t="b">
        <v>0</v>
      </c>
      <c r="P10" s="20">
        <f t="shared" si="0"/>
        <v>0</v>
      </c>
      <c r="Q10" s="20">
        <f t="shared" si="1"/>
        <v>0</v>
      </c>
      <c r="R10" s="20">
        <f t="shared" si="2"/>
        <v>0</v>
      </c>
    </row>
    <row r="11" spans="1:20" ht="42.75" customHeight="1" x14ac:dyDescent="0.3">
      <c r="A11" s="18">
        <v>9</v>
      </c>
      <c r="B11" s="15" t="s">
        <v>12</v>
      </c>
      <c r="F11" s="20"/>
      <c r="G11" s="20"/>
      <c r="H11" s="20"/>
      <c r="I11" s="20"/>
      <c r="J11" s="20"/>
      <c r="K11" s="20"/>
      <c r="L11" s="20"/>
      <c r="M11" s="20" t="b">
        <v>0</v>
      </c>
      <c r="N11" s="20" t="b">
        <v>0</v>
      </c>
      <c r="O11" s="20" t="b">
        <v>0</v>
      </c>
      <c r="P11" s="20">
        <f t="shared" si="0"/>
        <v>0</v>
      </c>
      <c r="Q11" s="20">
        <f t="shared" si="1"/>
        <v>0</v>
      </c>
      <c r="R11" s="20">
        <f t="shared" si="2"/>
        <v>0</v>
      </c>
    </row>
    <row r="12" spans="1:20" ht="39" customHeight="1" x14ac:dyDescent="0.3">
      <c r="A12" s="18">
        <v>10</v>
      </c>
      <c r="B12" s="16" t="s">
        <v>15</v>
      </c>
      <c r="F12" s="20"/>
      <c r="G12" s="20"/>
      <c r="H12" s="20"/>
      <c r="I12" s="20"/>
      <c r="J12" s="20"/>
      <c r="K12" s="20"/>
      <c r="L12" s="20"/>
      <c r="M12" s="20" t="b">
        <v>0</v>
      </c>
      <c r="N12" s="20" t="b">
        <v>0</v>
      </c>
      <c r="O12" s="20" t="b">
        <v>0</v>
      </c>
      <c r="P12" s="20">
        <f t="shared" si="0"/>
        <v>0</v>
      </c>
      <c r="Q12" s="20">
        <f t="shared" si="1"/>
        <v>0</v>
      </c>
      <c r="R12" s="20">
        <f t="shared" si="2"/>
        <v>0</v>
      </c>
    </row>
    <row r="13" spans="1:20" ht="37.5" customHeight="1" x14ac:dyDescent="0.3">
      <c r="A13" s="18">
        <v>11</v>
      </c>
      <c r="B13" s="15" t="s">
        <v>16</v>
      </c>
      <c r="F13" s="20"/>
      <c r="G13" s="20"/>
      <c r="H13" s="20"/>
      <c r="I13" s="20"/>
      <c r="J13" s="20"/>
      <c r="K13" s="20"/>
      <c r="L13" s="20"/>
      <c r="M13" s="20" t="b">
        <v>0</v>
      </c>
      <c r="N13" s="20" t="b">
        <v>0</v>
      </c>
      <c r="O13" s="20" t="b">
        <v>0</v>
      </c>
      <c r="P13" s="20">
        <f t="shared" si="0"/>
        <v>0</v>
      </c>
      <c r="Q13" s="20">
        <f t="shared" si="1"/>
        <v>0</v>
      </c>
      <c r="R13" s="20">
        <f t="shared" si="2"/>
        <v>0</v>
      </c>
    </row>
    <row r="14" spans="1:20" ht="47.25" x14ac:dyDescent="0.3">
      <c r="A14" s="18">
        <v>12</v>
      </c>
      <c r="B14" s="16" t="s">
        <v>18</v>
      </c>
      <c r="F14" s="20"/>
      <c r="G14" s="20"/>
      <c r="H14" s="20"/>
      <c r="I14" s="20"/>
      <c r="J14" s="20"/>
      <c r="K14" s="20"/>
      <c r="L14" s="20"/>
      <c r="M14" s="20" t="b">
        <v>0</v>
      </c>
      <c r="N14" s="20" t="b">
        <v>0</v>
      </c>
      <c r="O14" s="20" t="b">
        <v>0</v>
      </c>
      <c r="P14" s="20">
        <f t="shared" si="0"/>
        <v>0</v>
      </c>
      <c r="Q14" s="20">
        <f t="shared" si="1"/>
        <v>0</v>
      </c>
      <c r="R14" s="20">
        <f t="shared" si="2"/>
        <v>0</v>
      </c>
    </row>
    <row r="15" spans="1:20" ht="43.5" customHeight="1" x14ac:dyDescent="0.3">
      <c r="A15" s="18">
        <v>13</v>
      </c>
      <c r="B15" s="15" t="s">
        <v>7</v>
      </c>
      <c r="F15" s="20"/>
      <c r="G15" s="20"/>
      <c r="H15" s="20"/>
      <c r="I15" s="20"/>
      <c r="J15" s="20"/>
      <c r="K15" s="20"/>
      <c r="L15" s="20"/>
      <c r="M15" s="20" t="b">
        <v>0</v>
      </c>
      <c r="N15" s="20" t="b">
        <v>0</v>
      </c>
      <c r="O15" s="20" t="b">
        <v>0</v>
      </c>
      <c r="P15" s="20">
        <f t="shared" si="0"/>
        <v>0</v>
      </c>
      <c r="Q15" s="20">
        <f t="shared" si="1"/>
        <v>0</v>
      </c>
      <c r="R15" s="20">
        <f t="shared" si="2"/>
        <v>0</v>
      </c>
      <c r="S15" s="20">
        <f>SUM(P15:Q22)/700</f>
        <v>0</v>
      </c>
      <c r="T15" s="23">
        <f>S15*15%</f>
        <v>0</v>
      </c>
    </row>
    <row r="16" spans="1:20" ht="42" customHeight="1" x14ac:dyDescent="0.3">
      <c r="A16" s="18">
        <v>14</v>
      </c>
      <c r="B16" s="16" t="s">
        <v>10</v>
      </c>
      <c r="F16" s="20"/>
      <c r="G16" s="20"/>
      <c r="H16" s="20"/>
      <c r="I16" s="20"/>
      <c r="J16" s="20"/>
      <c r="K16" s="20"/>
      <c r="L16" s="20"/>
      <c r="M16" s="20" t="b">
        <v>0</v>
      </c>
      <c r="N16" s="20" t="b">
        <v>0</v>
      </c>
      <c r="O16" s="20" t="b">
        <v>0</v>
      </c>
      <c r="P16" s="20">
        <f t="shared" si="0"/>
        <v>0</v>
      </c>
      <c r="Q16" s="20">
        <f t="shared" si="1"/>
        <v>0</v>
      </c>
      <c r="R16" s="20">
        <f t="shared" si="2"/>
        <v>0</v>
      </c>
    </row>
    <row r="17" spans="1:23" ht="51.75" customHeight="1" x14ac:dyDescent="0.3">
      <c r="A17" s="18">
        <v>15</v>
      </c>
      <c r="B17" s="15" t="s">
        <v>11</v>
      </c>
      <c r="F17" s="20"/>
      <c r="G17" s="20"/>
      <c r="H17" s="20"/>
      <c r="I17" s="20"/>
      <c r="J17" s="20"/>
      <c r="K17" s="20"/>
      <c r="L17" s="20"/>
      <c r="M17" s="20" t="b">
        <v>0</v>
      </c>
      <c r="N17" s="20" t="b">
        <v>0</v>
      </c>
      <c r="O17" s="20" t="b">
        <v>0</v>
      </c>
      <c r="P17" s="20">
        <f t="shared" si="0"/>
        <v>0</v>
      </c>
      <c r="Q17" s="20">
        <f t="shared" si="1"/>
        <v>0</v>
      </c>
      <c r="R17" s="20">
        <f t="shared" si="2"/>
        <v>0</v>
      </c>
    </row>
    <row r="18" spans="1:23" ht="38.25" customHeight="1" x14ac:dyDescent="0.3">
      <c r="A18" s="18">
        <v>16</v>
      </c>
      <c r="B18" s="16" t="s">
        <v>13</v>
      </c>
      <c r="F18" s="20"/>
      <c r="G18" s="20"/>
      <c r="H18" s="20"/>
      <c r="I18" s="20"/>
      <c r="J18" s="20"/>
      <c r="K18" s="20"/>
      <c r="L18" s="20"/>
      <c r="M18" s="20" t="b">
        <v>0</v>
      </c>
      <c r="N18" s="20" t="b">
        <v>0</v>
      </c>
      <c r="O18" s="20" t="b">
        <v>0</v>
      </c>
      <c r="P18" s="20">
        <f t="shared" si="0"/>
        <v>0</v>
      </c>
      <c r="Q18" s="20">
        <f t="shared" si="1"/>
        <v>0</v>
      </c>
      <c r="R18" s="20">
        <f t="shared" si="2"/>
        <v>0</v>
      </c>
    </row>
    <row r="19" spans="1:23" ht="40.5" customHeight="1" x14ac:dyDescent="0.3">
      <c r="A19" s="18">
        <v>17</v>
      </c>
      <c r="B19" s="15" t="s">
        <v>14</v>
      </c>
      <c r="F19" s="20"/>
      <c r="G19" s="20"/>
      <c r="H19" s="20"/>
      <c r="I19" s="20"/>
      <c r="J19" s="20"/>
      <c r="K19" s="20"/>
      <c r="L19" s="20"/>
      <c r="M19" s="20" t="b">
        <v>0</v>
      </c>
      <c r="N19" s="20" t="b">
        <v>0</v>
      </c>
      <c r="O19" s="20" t="b">
        <v>0</v>
      </c>
      <c r="P19" s="20">
        <f t="shared" si="0"/>
        <v>0</v>
      </c>
      <c r="Q19" s="20">
        <f t="shared" si="1"/>
        <v>0</v>
      </c>
      <c r="R19" s="20">
        <f t="shared" si="2"/>
        <v>0</v>
      </c>
    </row>
    <row r="20" spans="1:23" ht="63" x14ac:dyDescent="0.3">
      <c r="A20" s="18">
        <v>18</v>
      </c>
      <c r="B20" s="16" t="s">
        <v>17</v>
      </c>
      <c r="F20" s="20"/>
      <c r="G20" s="20"/>
      <c r="H20" s="20"/>
      <c r="I20" s="20"/>
      <c r="J20" s="20"/>
      <c r="K20" s="20"/>
      <c r="L20" s="20"/>
      <c r="M20" s="20" t="b">
        <v>0</v>
      </c>
      <c r="N20" s="20" t="b">
        <v>0</v>
      </c>
      <c r="O20" s="20" t="b">
        <v>0</v>
      </c>
      <c r="P20" s="20">
        <f t="shared" si="0"/>
        <v>0</v>
      </c>
      <c r="Q20" s="20">
        <f t="shared" si="1"/>
        <v>0</v>
      </c>
      <c r="R20" s="20">
        <f t="shared" si="2"/>
        <v>0</v>
      </c>
    </row>
    <row r="21" spans="1:23" ht="41.25" customHeight="1" x14ac:dyDescent="0.3">
      <c r="A21" s="18">
        <v>19</v>
      </c>
      <c r="B21" s="15" t="s">
        <v>20</v>
      </c>
      <c r="F21" s="20"/>
      <c r="G21" s="20"/>
      <c r="H21" s="20"/>
      <c r="I21" s="20"/>
      <c r="J21" s="20"/>
      <c r="K21" s="20"/>
      <c r="L21" s="20"/>
      <c r="M21" s="20" t="b">
        <v>0</v>
      </c>
      <c r="N21" s="20" t="b">
        <v>0</v>
      </c>
      <c r="O21" s="20" t="b">
        <v>0</v>
      </c>
      <c r="P21" s="20">
        <f t="shared" si="0"/>
        <v>0</v>
      </c>
      <c r="Q21" s="20">
        <f t="shared" si="1"/>
        <v>0</v>
      </c>
      <c r="R21" s="20">
        <f t="shared" si="2"/>
        <v>0</v>
      </c>
    </row>
    <row r="22" spans="1:23" ht="44.25" customHeight="1" x14ac:dyDescent="0.3">
      <c r="A22" s="18">
        <v>20</v>
      </c>
      <c r="B22" s="16" t="s">
        <v>22</v>
      </c>
      <c r="F22" s="20"/>
      <c r="G22" s="20"/>
      <c r="H22" s="20"/>
      <c r="I22" s="20"/>
      <c r="J22" s="20"/>
      <c r="K22" s="20"/>
      <c r="L22" s="20"/>
      <c r="M22" s="20" t="b">
        <v>0</v>
      </c>
      <c r="N22" s="20" t="b">
        <v>0</v>
      </c>
      <c r="O22" s="20" t="b">
        <v>0</v>
      </c>
      <c r="P22" s="20">
        <f t="shared" si="0"/>
        <v>0</v>
      </c>
      <c r="Q22" s="20">
        <f t="shared" si="1"/>
        <v>0</v>
      </c>
      <c r="R22" s="20">
        <f t="shared" si="2"/>
        <v>0</v>
      </c>
    </row>
    <row r="23" spans="1:23" x14ac:dyDescent="0.3"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T23" s="23">
        <f>SUM(T3:T22)</f>
        <v>0</v>
      </c>
      <c r="V23" s="20" t="s">
        <v>41</v>
      </c>
      <c r="W23" s="24">
        <f>T24-W24/2</f>
        <v>-2</v>
      </c>
    </row>
    <row r="24" spans="1:23" x14ac:dyDescent="0.3"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T24" s="25">
        <f>T23*100</f>
        <v>0</v>
      </c>
      <c r="V24" s="20" t="s">
        <v>42</v>
      </c>
      <c r="W24" s="20">
        <v>4</v>
      </c>
    </row>
    <row r="25" spans="1:23" x14ac:dyDescent="0.3"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V25" s="20" t="s">
        <v>43</v>
      </c>
      <c r="W25" s="24">
        <f>200-W23-W24</f>
        <v>198</v>
      </c>
    </row>
    <row r="26" spans="1:23" x14ac:dyDescent="0.3"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</row>
    <row r="27" spans="1:23" x14ac:dyDescent="0.3"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23" x14ac:dyDescent="0.3"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23" x14ac:dyDescent="0.3"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</sheetData>
  <customSheetViews>
    <customSheetView guid="{971A3972-3311-436D-969A-9A531B8E3CAC}" scale="91" showGridLines="0" state="hidden" topLeftCell="L17">
      <selection sqref="A1:XFD1048576"/>
      <pageMargins left="0.7" right="0.7" top="0.75" bottom="0.75" header="0.3" footer="0.3"/>
      <pageSetup paperSize="9" orientation="portrait" horizontalDpi="4294967292" verticalDpi="0" r:id="rId1"/>
    </customSheetView>
  </customSheetViews>
  <pageMargins left="0.7" right="0.7" top="0.75" bottom="0.75" header="0.3" footer="0.3"/>
  <pageSetup paperSize="9" orientation="portrait" horizontalDpi="4294967292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Alguna vez lo hice">
              <controlPr defaultSize="0" autoFill="0" autoLine="0" autoPict="0" altText="Alguna vez lo hice ">
                <anchor moveWithCells="1">
                  <from>
                    <xdr:col>2</xdr:col>
                    <xdr:colOff>57150</xdr:colOff>
                    <xdr:row>2</xdr:row>
                    <xdr:rowOff>28575</xdr:rowOff>
                  </from>
                  <to>
                    <xdr:col>2</xdr:col>
                    <xdr:colOff>914400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 altText="Alguna vez lo hice">
                <anchor moveWithCells="1">
                  <from>
                    <xdr:col>3</xdr:col>
                    <xdr:colOff>28575</xdr:colOff>
                    <xdr:row>2</xdr:row>
                    <xdr:rowOff>19050</xdr:rowOff>
                  </from>
                  <to>
                    <xdr:col>3</xdr:col>
                    <xdr:colOff>1000125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4</xdr:col>
                    <xdr:colOff>19050</xdr:colOff>
                    <xdr:row>2</xdr:row>
                    <xdr:rowOff>76200</xdr:rowOff>
                  </from>
                  <to>
                    <xdr:col>4</xdr:col>
                    <xdr:colOff>981075</xdr:colOff>
                    <xdr:row>2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Alguna vez lo hice">
              <controlPr defaultSize="0" autoFill="0" autoLine="0" autoPict="0" altText="Alguna vez lo hice ">
                <anchor moveWithCells="1">
                  <from>
                    <xdr:col>2</xdr:col>
                    <xdr:colOff>57150</xdr:colOff>
                    <xdr:row>3</xdr:row>
                    <xdr:rowOff>28575</xdr:rowOff>
                  </from>
                  <to>
                    <xdr:col>2</xdr:col>
                    <xdr:colOff>838200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 altText="Alguna vez lo hice">
                <anchor moveWithCells="1">
                  <from>
                    <xdr:col>3</xdr:col>
                    <xdr:colOff>28575</xdr:colOff>
                    <xdr:row>3</xdr:row>
                    <xdr:rowOff>19050</xdr:rowOff>
                  </from>
                  <to>
                    <xdr:col>3</xdr:col>
                    <xdr:colOff>1000125</xdr:colOff>
                    <xdr:row>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4</xdr:col>
                    <xdr:colOff>19050</xdr:colOff>
                    <xdr:row>3</xdr:row>
                    <xdr:rowOff>76200</xdr:rowOff>
                  </from>
                  <to>
                    <xdr:col>4</xdr:col>
                    <xdr:colOff>981075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Alguna vez lo hice">
              <controlPr defaultSize="0" autoFill="0" autoLine="0" autoPict="0" altText="Alguna vez lo hice ">
                <anchor moveWithCells="1">
                  <from>
                    <xdr:col>2</xdr:col>
                    <xdr:colOff>57150</xdr:colOff>
                    <xdr:row>4</xdr:row>
                    <xdr:rowOff>28575</xdr:rowOff>
                  </from>
                  <to>
                    <xdr:col>2</xdr:col>
                    <xdr:colOff>838200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 altText="Alguna vez lo hice">
                <anchor moveWithCells="1">
                  <from>
                    <xdr:col>3</xdr:col>
                    <xdr:colOff>28575</xdr:colOff>
                    <xdr:row>4</xdr:row>
                    <xdr:rowOff>19050</xdr:rowOff>
                  </from>
                  <to>
                    <xdr:col>3</xdr:col>
                    <xdr:colOff>1000125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autoFill="0" autoLine="0" autoPict="0">
                <anchor moveWithCells="1">
                  <from>
                    <xdr:col>4</xdr:col>
                    <xdr:colOff>19050</xdr:colOff>
                    <xdr:row>4</xdr:row>
                    <xdr:rowOff>76200</xdr:rowOff>
                  </from>
                  <to>
                    <xdr:col>4</xdr:col>
                    <xdr:colOff>981075</xdr:colOff>
                    <xdr:row>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Alguna vez lo hice">
              <controlPr defaultSize="0" autoFill="0" autoLine="0" autoPict="0" altText="Alguna vez lo hice ">
                <anchor moveWithCells="1">
                  <from>
                    <xdr:col>2</xdr:col>
                    <xdr:colOff>57150</xdr:colOff>
                    <xdr:row>5</xdr:row>
                    <xdr:rowOff>28575</xdr:rowOff>
                  </from>
                  <to>
                    <xdr:col>2</xdr:col>
                    <xdr:colOff>838200</xdr:colOff>
                    <xdr:row>5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autoFill="0" autoLine="0" autoPict="0" altText="Alguna vez lo hice">
                <anchor moveWithCells="1">
                  <from>
                    <xdr:col>3</xdr:col>
                    <xdr:colOff>28575</xdr:colOff>
                    <xdr:row>5</xdr:row>
                    <xdr:rowOff>19050</xdr:rowOff>
                  </from>
                  <to>
                    <xdr:col>3</xdr:col>
                    <xdr:colOff>1000125</xdr:colOff>
                    <xdr:row>5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6" name="Check Box 12">
              <controlPr defaultSize="0" autoFill="0" autoLine="0" autoPict="0">
                <anchor moveWithCells="1">
                  <from>
                    <xdr:col>4</xdr:col>
                    <xdr:colOff>19050</xdr:colOff>
                    <xdr:row>5</xdr:row>
                    <xdr:rowOff>76200</xdr:rowOff>
                  </from>
                  <to>
                    <xdr:col>4</xdr:col>
                    <xdr:colOff>981075</xdr:colOff>
                    <xdr:row>5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7" name="Alguna vez lo hice">
              <controlPr defaultSize="0" autoFill="0" autoLine="0" autoPict="0" altText="Alguna vez lo hice ">
                <anchor moveWithCells="1">
                  <from>
                    <xdr:col>2</xdr:col>
                    <xdr:colOff>57150</xdr:colOff>
                    <xdr:row>6</xdr:row>
                    <xdr:rowOff>28575</xdr:rowOff>
                  </from>
                  <to>
                    <xdr:col>2</xdr:col>
                    <xdr:colOff>838200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8" name="Check Box 14">
              <controlPr defaultSize="0" autoFill="0" autoLine="0" autoPict="0" altText="Alguna vez lo hice">
                <anchor moveWithCells="1">
                  <from>
                    <xdr:col>3</xdr:col>
                    <xdr:colOff>28575</xdr:colOff>
                    <xdr:row>6</xdr:row>
                    <xdr:rowOff>19050</xdr:rowOff>
                  </from>
                  <to>
                    <xdr:col>3</xdr:col>
                    <xdr:colOff>1000125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9" name="Check Box 15">
              <controlPr defaultSize="0" autoFill="0" autoLine="0" autoPict="0">
                <anchor moveWithCells="1">
                  <from>
                    <xdr:col>4</xdr:col>
                    <xdr:colOff>19050</xdr:colOff>
                    <xdr:row>6</xdr:row>
                    <xdr:rowOff>76200</xdr:rowOff>
                  </from>
                  <to>
                    <xdr:col>4</xdr:col>
                    <xdr:colOff>981075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20" name="Alguna vez lo hice">
              <controlPr defaultSize="0" autoFill="0" autoLine="0" autoPict="0" altText="Alguna vez lo hice ">
                <anchor moveWithCells="1">
                  <from>
                    <xdr:col>2</xdr:col>
                    <xdr:colOff>57150</xdr:colOff>
                    <xdr:row>7</xdr:row>
                    <xdr:rowOff>28575</xdr:rowOff>
                  </from>
                  <to>
                    <xdr:col>2</xdr:col>
                    <xdr:colOff>838200</xdr:colOff>
                    <xdr:row>7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1" name="Check Box 17">
              <controlPr defaultSize="0" autoFill="0" autoLine="0" autoPict="0" altText="Alguna vez lo hice">
                <anchor moveWithCells="1">
                  <from>
                    <xdr:col>3</xdr:col>
                    <xdr:colOff>28575</xdr:colOff>
                    <xdr:row>7</xdr:row>
                    <xdr:rowOff>19050</xdr:rowOff>
                  </from>
                  <to>
                    <xdr:col>3</xdr:col>
                    <xdr:colOff>1000125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2" name="Check Box 18">
              <controlPr defaultSize="0" autoFill="0" autoLine="0" autoPict="0">
                <anchor moveWithCells="1">
                  <from>
                    <xdr:col>4</xdr:col>
                    <xdr:colOff>19050</xdr:colOff>
                    <xdr:row>7</xdr:row>
                    <xdr:rowOff>76200</xdr:rowOff>
                  </from>
                  <to>
                    <xdr:col>4</xdr:col>
                    <xdr:colOff>981075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3" name="Alguna vez lo hice">
              <controlPr defaultSize="0" autoFill="0" autoLine="0" autoPict="0" altText="Alguna vez lo hice ">
                <anchor moveWithCells="1">
                  <from>
                    <xdr:col>2</xdr:col>
                    <xdr:colOff>57150</xdr:colOff>
                    <xdr:row>8</xdr:row>
                    <xdr:rowOff>28575</xdr:rowOff>
                  </from>
                  <to>
                    <xdr:col>2</xdr:col>
                    <xdr:colOff>838200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4" name="Check Box 20">
              <controlPr defaultSize="0" autoFill="0" autoLine="0" autoPict="0" altText="Alguna vez lo hice">
                <anchor moveWithCells="1">
                  <from>
                    <xdr:col>3</xdr:col>
                    <xdr:colOff>28575</xdr:colOff>
                    <xdr:row>8</xdr:row>
                    <xdr:rowOff>19050</xdr:rowOff>
                  </from>
                  <to>
                    <xdr:col>3</xdr:col>
                    <xdr:colOff>1000125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5" name="Check Box 21">
              <controlPr defaultSize="0" autoFill="0" autoLine="0" autoPict="0">
                <anchor moveWithCells="1">
                  <from>
                    <xdr:col>4</xdr:col>
                    <xdr:colOff>19050</xdr:colOff>
                    <xdr:row>8</xdr:row>
                    <xdr:rowOff>76200</xdr:rowOff>
                  </from>
                  <to>
                    <xdr:col>4</xdr:col>
                    <xdr:colOff>981075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6" name="Alguna vez lo hice">
              <controlPr defaultSize="0" autoFill="0" autoLine="0" autoPict="0" altText="Alguna vez lo hice ">
                <anchor moveWithCells="1">
                  <from>
                    <xdr:col>2</xdr:col>
                    <xdr:colOff>57150</xdr:colOff>
                    <xdr:row>9</xdr:row>
                    <xdr:rowOff>28575</xdr:rowOff>
                  </from>
                  <to>
                    <xdr:col>2</xdr:col>
                    <xdr:colOff>838200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7" name="Check Box 23">
              <controlPr defaultSize="0" autoFill="0" autoLine="0" autoPict="0" altText="Alguna vez lo hice">
                <anchor moveWithCells="1">
                  <from>
                    <xdr:col>3</xdr:col>
                    <xdr:colOff>28575</xdr:colOff>
                    <xdr:row>9</xdr:row>
                    <xdr:rowOff>19050</xdr:rowOff>
                  </from>
                  <to>
                    <xdr:col>3</xdr:col>
                    <xdr:colOff>1000125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8" name="Check Box 24">
              <controlPr defaultSize="0" autoFill="0" autoLine="0" autoPict="0">
                <anchor moveWithCells="1">
                  <from>
                    <xdr:col>4</xdr:col>
                    <xdr:colOff>19050</xdr:colOff>
                    <xdr:row>9</xdr:row>
                    <xdr:rowOff>76200</xdr:rowOff>
                  </from>
                  <to>
                    <xdr:col>4</xdr:col>
                    <xdr:colOff>981075</xdr:colOff>
                    <xdr:row>10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9" name="Alguna vez lo hice">
              <controlPr defaultSize="0" autoFill="0" autoLine="0" autoPict="0" altText="Alguna vez lo hice ">
                <anchor moveWithCells="1">
                  <from>
                    <xdr:col>2</xdr:col>
                    <xdr:colOff>57150</xdr:colOff>
                    <xdr:row>10</xdr:row>
                    <xdr:rowOff>28575</xdr:rowOff>
                  </from>
                  <to>
                    <xdr:col>2</xdr:col>
                    <xdr:colOff>838200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30" name="Check Box 26">
              <controlPr defaultSize="0" autoFill="0" autoLine="0" autoPict="0" altText="Alguna vez lo hice">
                <anchor moveWithCells="1">
                  <from>
                    <xdr:col>3</xdr:col>
                    <xdr:colOff>28575</xdr:colOff>
                    <xdr:row>10</xdr:row>
                    <xdr:rowOff>19050</xdr:rowOff>
                  </from>
                  <to>
                    <xdr:col>3</xdr:col>
                    <xdr:colOff>1000125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1" name="Check Box 27">
              <controlPr defaultSize="0" autoFill="0" autoLine="0" autoPict="0">
                <anchor moveWithCells="1">
                  <from>
                    <xdr:col>4</xdr:col>
                    <xdr:colOff>19050</xdr:colOff>
                    <xdr:row>10</xdr:row>
                    <xdr:rowOff>76200</xdr:rowOff>
                  </from>
                  <to>
                    <xdr:col>4</xdr:col>
                    <xdr:colOff>981075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2" name="Alguna vez lo hice">
              <controlPr defaultSize="0" autoFill="0" autoLine="0" autoPict="0" altText="Alguna vez lo hice ">
                <anchor moveWithCells="1">
                  <from>
                    <xdr:col>2</xdr:col>
                    <xdr:colOff>57150</xdr:colOff>
                    <xdr:row>11</xdr:row>
                    <xdr:rowOff>28575</xdr:rowOff>
                  </from>
                  <to>
                    <xdr:col>2</xdr:col>
                    <xdr:colOff>838200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3" name="Check Box 29">
              <controlPr defaultSize="0" autoFill="0" autoLine="0" autoPict="0" altText="Alguna vez lo hice">
                <anchor moveWithCells="1">
                  <from>
                    <xdr:col>3</xdr:col>
                    <xdr:colOff>28575</xdr:colOff>
                    <xdr:row>11</xdr:row>
                    <xdr:rowOff>19050</xdr:rowOff>
                  </from>
                  <to>
                    <xdr:col>3</xdr:col>
                    <xdr:colOff>1000125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4" name="Check Box 30">
              <controlPr defaultSize="0" autoFill="0" autoLine="0" autoPict="0">
                <anchor moveWithCells="1">
                  <from>
                    <xdr:col>4</xdr:col>
                    <xdr:colOff>19050</xdr:colOff>
                    <xdr:row>11</xdr:row>
                    <xdr:rowOff>76200</xdr:rowOff>
                  </from>
                  <to>
                    <xdr:col>4</xdr:col>
                    <xdr:colOff>981075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5" name="Alguna vez lo hice">
              <controlPr defaultSize="0" autoFill="0" autoLine="0" autoPict="0" altText="Alguna vez lo hice ">
                <anchor moveWithCells="1">
                  <from>
                    <xdr:col>2</xdr:col>
                    <xdr:colOff>57150</xdr:colOff>
                    <xdr:row>12</xdr:row>
                    <xdr:rowOff>28575</xdr:rowOff>
                  </from>
                  <to>
                    <xdr:col>2</xdr:col>
                    <xdr:colOff>838200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6" name="Check Box 32">
              <controlPr defaultSize="0" autoFill="0" autoLine="0" autoPict="0" altText="Alguna vez lo hice">
                <anchor moveWithCells="1">
                  <from>
                    <xdr:col>3</xdr:col>
                    <xdr:colOff>28575</xdr:colOff>
                    <xdr:row>12</xdr:row>
                    <xdr:rowOff>19050</xdr:rowOff>
                  </from>
                  <to>
                    <xdr:col>3</xdr:col>
                    <xdr:colOff>1000125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7" name="Check Box 33">
              <controlPr defaultSize="0" autoFill="0" autoLine="0" autoPict="0">
                <anchor moveWithCells="1">
                  <from>
                    <xdr:col>4</xdr:col>
                    <xdr:colOff>19050</xdr:colOff>
                    <xdr:row>12</xdr:row>
                    <xdr:rowOff>76200</xdr:rowOff>
                  </from>
                  <to>
                    <xdr:col>4</xdr:col>
                    <xdr:colOff>981075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8" name="Alguna vez lo hice">
              <controlPr defaultSize="0" autoFill="0" autoLine="0" autoPict="0" altText="Alguna vez lo hice ">
                <anchor moveWithCells="1">
                  <from>
                    <xdr:col>2</xdr:col>
                    <xdr:colOff>57150</xdr:colOff>
                    <xdr:row>13</xdr:row>
                    <xdr:rowOff>28575</xdr:rowOff>
                  </from>
                  <to>
                    <xdr:col>2</xdr:col>
                    <xdr:colOff>838200</xdr:colOff>
                    <xdr:row>13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9" name="Check Box 35">
              <controlPr defaultSize="0" autoFill="0" autoLine="0" autoPict="0" altText="Alguna vez lo hice">
                <anchor moveWithCells="1">
                  <from>
                    <xdr:col>3</xdr:col>
                    <xdr:colOff>28575</xdr:colOff>
                    <xdr:row>13</xdr:row>
                    <xdr:rowOff>19050</xdr:rowOff>
                  </from>
                  <to>
                    <xdr:col>3</xdr:col>
                    <xdr:colOff>1000125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40" name="Check Box 36">
              <controlPr defaultSize="0" autoFill="0" autoLine="0" autoPict="0">
                <anchor moveWithCells="1">
                  <from>
                    <xdr:col>4</xdr:col>
                    <xdr:colOff>19050</xdr:colOff>
                    <xdr:row>13</xdr:row>
                    <xdr:rowOff>76200</xdr:rowOff>
                  </from>
                  <to>
                    <xdr:col>4</xdr:col>
                    <xdr:colOff>981075</xdr:colOff>
                    <xdr:row>13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1" name="Alguna vez lo hice">
              <controlPr defaultSize="0" autoFill="0" autoLine="0" autoPict="0" altText="Alguna vez lo hice ">
                <anchor moveWithCells="1">
                  <from>
                    <xdr:col>2</xdr:col>
                    <xdr:colOff>57150</xdr:colOff>
                    <xdr:row>14</xdr:row>
                    <xdr:rowOff>28575</xdr:rowOff>
                  </from>
                  <to>
                    <xdr:col>2</xdr:col>
                    <xdr:colOff>838200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2" name="Check Box 38">
              <controlPr defaultSize="0" autoFill="0" autoLine="0" autoPict="0" altText="Alguna vez lo hice">
                <anchor moveWithCells="1">
                  <from>
                    <xdr:col>3</xdr:col>
                    <xdr:colOff>28575</xdr:colOff>
                    <xdr:row>14</xdr:row>
                    <xdr:rowOff>19050</xdr:rowOff>
                  </from>
                  <to>
                    <xdr:col>3</xdr:col>
                    <xdr:colOff>1000125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3" name="Check Box 39">
              <controlPr defaultSize="0" autoFill="0" autoLine="0" autoPict="0">
                <anchor moveWithCells="1">
                  <from>
                    <xdr:col>4</xdr:col>
                    <xdr:colOff>19050</xdr:colOff>
                    <xdr:row>14</xdr:row>
                    <xdr:rowOff>76200</xdr:rowOff>
                  </from>
                  <to>
                    <xdr:col>4</xdr:col>
                    <xdr:colOff>981075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4" name="Alguna vez lo hice">
              <controlPr defaultSize="0" autoFill="0" autoLine="0" autoPict="0" altText="Alguna vez lo hice ">
                <anchor moveWithCells="1">
                  <from>
                    <xdr:col>2</xdr:col>
                    <xdr:colOff>57150</xdr:colOff>
                    <xdr:row>15</xdr:row>
                    <xdr:rowOff>28575</xdr:rowOff>
                  </from>
                  <to>
                    <xdr:col>2</xdr:col>
                    <xdr:colOff>838200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5" name="Check Box 41">
              <controlPr defaultSize="0" autoFill="0" autoLine="0" autoPict="0" altText="Alguna vez lo hice">
                <anchor moveWithCells="1">
                  <from>
                    <xdr:col>3</xdr:col>
                    <xdr:colOff>28575</xdr:colOff>
                    <xdr:row>15</xdr:row>
                    <xdr:rowOff>19050</xdr:rowOff>
                  </from>
                  <to>
                    <xdr:col>3</xdr:col>
                    <xdr:colOff>1000125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6" name="Check Box 42">
              <controlPr defaultSize="0" autoFill="0" autoLine="0" autoPict="0">
                <anchor moveWithCells="1">
                  <from>
                    <xdr:col>4</xdr:col>
                    <xdr:colOff>19050</xdr:colOff>
                    <xdr:row>15</xdr:row>
                    <xdr:rowOff>76200</xdr:rowOff>
                  </from>
                  <to>
                    <xdr:col>4</xdr:col>
                    <xdr:colOff>981075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7" name="Alguna vez lo hice">
              <controlPr defaultSize="0" autoFill="0" autoLine="0" autoPict="0" altText="Alguna vez lo hice ">
                <anchor moveWithCells="1">
                  <from>
                    <xdr:col>2</xdr:col>
                    <xdr:colOff>57150</xdr:colOff>
                    <xdr:row>16</xdr:row>
                    <xdr:rowOff>28575</xdr:rowOff>
                  </from>
                  <to>
                    <xdr:col>2</xdr:col>
                    <xdr:colOff>838200</xdr:colOff>
                    <xdr:row>16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8" name="Check Box 44">
              <controlPr defaultSize="0" autoFill="0" autoLine="0" autoPict="0" altText="Alguna vez lo hice">
                <anchor moveWithCells="1">
                  <from>
                    <xdr:col>3</xdr:col>
                    <xdr:colOff>28575</xdr:colOff>
                    <xdr:row>16</xdr:row>
                    <xdr:rowOff>19050</xdr:rowOff>
                  </from>
                  <to>
                    <xdr:col>3</xdr:col>
                    <xdr:colOff>1000125</xdr:colOff>
                    <xdr:row>16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9" name="Check Box 45">
              <controlPr defaultSize="0" autoFill="0" autoLine="0" autoPict="0">
                <anchor moveWithCells="1">
                  <from>
                    <xdr:col>4</xdr:col>
                    <xdr:colOff>19050</xdr:colOff>
                    <xdr:row>16</xdr:row>
                    <xdr:rowOff>76200</xdr:rowOff>
                  </from>
                  <to>
                    <xdr:col>4</xdr:col>
                    <xdr:colOff>981075</xdr:colOff>
                    <xdr:row>16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50" name="Alguna vez lo hice">
              <controlPr defaultSize="0" autoFill="0" autoLine="0" autoPict="0" altText="Alguna vez lo hice ">
                <anchor moveWithCells="1">
                  <from>
                    <xdr:col>2</xdr:col>
                    <xdr:colOff>57150</xdr:colOff>
                    <xdr:row>17</xdr:row>
                    <xdr:rowOff>28575</xdr:rowOff>
                  </from>
                  <to>
                    <xdr:col>2</xdr:col>
                    <xdr:colOff>838200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1" name="Check Box 47">
              <controlPr defaultSize="0" autoFill="0" autoLine="0" autoPict="0" altText="Alguna vez lo hice">
                <anchor moveWithCells="1">
                  <from>
                    <xdr:col>3</xdr:col>
                    <xdr:colOff>28575</xdr:colOff>
                    <xdr:row>17</xdr:row>
                    <xdr:rowOff>19050</xdr:rowOff>
                  </from>
                  <to>
                    <xdr:col>3</xdr:col>
                    <xdr:colOff>1000125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2" name="Check Box 48">
              <controlPr defaultSize="0" autoFill="0" autoLine="0" autoPict="0">
                <anchor moveWithCells="1">
                  <from>
                    <xdr:col>4</xdr:col>
                    <xdr:colOff>19050</xdr:colOff>
                    <xdr:row>17</xdr:row>
                    <xdr:rowOff>76200</xdr:rowOff>
                  </from>
                  <to>
                    <xdr:col>4</xdr:col>
                    <xdr:colOff>981075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3" name="Alguna vez lo hice">
              <controlPr defaultSize="0" autoFill="0" autoLine="0" autoPict="0" altText="Alguna vez lo hice ">
                <anchor moveWithCells="1">
                  <from>
                    <xdr:col>2</xdr:col>
                    <xdr:colOff>57150</xdr:colOff>
                    <xdr:row>18</xdr:row>
                    <xdr:rowOff>28575</xdr:rowOff>
                  </from>
                  <to>
                    <xdr:col>2</xdr:col>
                    <xdr:colOff>838200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4" name="Check Box 50">
              <controlPr defaultSize="0" autoFill="0" autoLine="0" autoPict="0" altText="Alguna vez lo hice">
                <anchor moveWithCells="1">
                  <from>
                    <xdr:col>3</xdr:col>
                    <xdr:colOff>28575</xdr:colOff>
                    <xdr:row>18</xdr:row>
                    <xdr:rowOff>19050</xdr:rowOff>
                  </from>
                  <to>
                    <xdr:col>3</xdr:col>
                    <xdr:colOff>1000125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5" name="Check Box 51">
              <controlPr defaultSize="0" autoFill="0" autoLine="0" autoPict="0">
                <anchor moveWithCells="1">
                  <from>
                    <xdr:col>4</xdr:col>
                    <xdr:colOff>19050</xdr:colOff>
                    <xdr:row>18</xdr:row>
                    <xdr:rowOff>76200</xdr:rowOff>
                  </from>
                  <to>
                    <xdr:col>4</xdr:col>
                    <xdr:colOff>981075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6" name="Alguna vez lo hice">
              <controlPr defaultSize="0" autoFill="0" autoLine="0" autoPict="0" altText="Alguna vez lo hice ">
                <anchor moveWithCells="1">
                  <from>
                    <xdr:col>2</xdr:col>
                    <xdr:colOff>57150</xdr:colOff>
                    <xdr:row>19</xdr:row>
                    <xdr:rowOff>28575</xdr:rowOff>
                  </from>
                  <to>
                    <xdr:col>2</xdr:col>
                    <xdr:colOff>838200</xdr:colOff>
                    <xdr:row>19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7" name="Check Box 53">
              <controlPr defaultSize="0" autoFill="0" autoLine="0" autoPict="0" altText="Alguna vez lo hice">
                <anchor moveWithCells="1">
                  <from>
                    <xdr:col>3</xdr:col>
                    <xdr:colOff>28575</xdr:colOff>
                    <xdr:row>19</xdr:row>
                    <xdr:rowOff>19050</xdr:rowOff>
                  </from>
                  <to>
                    <xdr:col>3</xdr:col>
                    <xdr:colOff>1000125</xdr:colOff>
                    <xdr:row>19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8" name="Check Box 54">
              <controlPr defaultSize="0" autoFill="0" autoLine="0" autoPict="0">
                <anchor moveWithCells="1">
                  <from>
                    <xdr:col>4</xdr:col>
                    <xdr:colOff>19050</xdr:colOff>
                    <xdr:row>19</xdr:row>
                    <xdr:rowOff>76200</xdr:rowOff>
                  </from>
                  <to>
                    <xdr:col>4</xdr:col>
                    <xdr:colOff>981075</xdr:colOff>
                    <xdr:row>19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9" name="Alguna vez lo hice">
              <controlPr defaultSize="0" autoFill="0" autoLine="0" autoPict="0" altText="Alguna vez lo hice ">
                <anchor moveWithCells="1">
                  <from>
                    <xdr:col>2</xdr:col>
                    <xdr:colOff>57150</xdr:colOff>
                    <xdr:row>20</xdr:row>
                    <xdr:rowOff>28575</xdr:rowOff>
                  </from>
                  <to>
                    <xdr:col>2</xdr:col>
                    <xdr:colOff>838200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60" name="Check Box 56">
              <controlPr defaultSize="0" autoFill="0" autoLine="0" autoPict="0" altText="Alguna vez lo hice">
                <anchor moveWithCells="1">
                  <from>
                    <xdr:col>3</xdr:col>
                    <xdr:colOff>28575</xdr:colOff>
                    <xdr:row>20</xdr:row>
                    <xdr:rowOff>19050</xdr:rowOff>
                  </from>
                  <to>
                    <xdr:col>3</xdr:col>
                    <xdr:colOff>1000125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1" name="Check Box 57">
              <controlPr defaultSize="0" autoFill="0" autoLine="0" autoPict="0">
                <anchor moveWithCells="1">
                  <from>
                    <xdr:col>4</xdr:col>
                    <xdr:colOff>19050</xdr:colOff>
                    <xdr:row>20</xdr:row>
                    <xdr:rowOff>76200</xdr:rowOff>
                  </from>
                  <to>
                    <xdr:col>4</xdr:col>
                    <xdr:colOff>981075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2" name="Alguna vez lo hice">
              <controlPr defaultSize="0" autoFill="0" autoLine="0" autoPict="0" altText="Alguna vez lo hice ">
                <anchor moveWithCells="1">
                  <from>
                    <xdr:col>2</xdr:col>
                    <xdr:colOff>57150</xdr:colOff>
                    <xdr:row>21</xdr:row>
                    <xdr:rowOff>28575</xdr:rowOff>
                  </from>
                  <to>
                    <xdr:col>2</xdr:col>
                    <xdr:colOff>838200</xdr:colOff>
                    <xdr:row>21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3" name="Check Box 59">
              <controlPr defaultSize="0" autoFill="0" autoLine="0" autoPict="0" altText="Alguna vez lo hice">
                <anchor moveWithCells="1">
                  <from>
                    <xdr:col>3</xdr:col>
                    <xdr:colOff>28575</xdr:colOff>
                    <xdr:row>21</xdr:row>
                    <xdr:rowOff>19050</xdr:rowOff>
                  </from>
                  <to>
                    <xdr:col>3</xdr:col>
                    <xdr:colOff>1000125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4" name="Check Box 60">
              <controlPr defaultSize="0" autoFill="0" autoLine="0" autoPict="0">
                <anchor moveWithCells="1">
                  <from>
                    <xdr:col>4</xdr:col>
                    <xdr:colOff>19050</xdr:colOff>
                    <xdr:row>21</xdr:row>
                    <xdr:rowOff>76200</xdr:rowOff>
                  </from>
                  <to>
                    <xdr:col>4</xdr:col>
                    <xdr:colOff>981075</xdr:colOff>
                    <xdr:row>22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B161B-7468-4203-A0FC-B81DADB2D437}">
  <dimension ref="A1:AC45"/>
  <sheetViews>
    <sheetView showGridLines="0" showRowColHeaders="0" tabSelected="1" zoomScale="87" zoomScaleNormal="87" workbookViewId="0">
      <selection activeCell="C7" sqref="C7:E27"/>
    </sheetView>
  </sheetViews>
  <sheetFormatPr baseColWidth="10" defaultColWidth="0" defaultRowHeight="15.75" zeroHeight="1" x14ac:dyDescent="0.3"/>
  <cols>
    <col min="1" max="1" width="4.7109375" style="29" customWidth="1"/>
    <col min="2" max="2" width="5.28515625" style="30" customWidth="1"/>
    <col min="3" max="3" width="43.140625" style="47" customWidth="1"/>
    <col min="4" max="4" width="4" style="33" customWidth="1"/>
    <col min="5" max="5" width="47.140625" style="48" customWidth="1"/>
    <col min="6" max="6" width="6.7109375" style="33" customWidth="1"/>
    <col min="7" max="16" width="17.85546875" style="26" hidden="1" customWidth="1"/>
    <col min="17" max="17" width="16.28515625" style="26" hidden="1" customWidth="1"/>
    <col min="18" max="21" width="11.42578125" style="26" hidden="1" customWidth="1"/>
    <col min="22" max="22" width="11.42578125" style="28" hidden="1" customWidth="1"/>
    <col min="23" max="27" width="11.42578125" style="26" hidden="1" customWidth="1"/>
    <col min="28" max="28" width="5.85546875" style="26" hidden="1" customWidth="1"/>
    <col min="29" max="29" width="33.42578125" style="26" hidden="1" customWidth="1"/>
    <col min="30" max="16384" width="11.42578125" style="26" hidden="1"/>
  </cols>
  <sheetData>
    <row r="1" spans="1:22" ht="60" customHeight="1" x14ac:dyDescent="0.3">
      <c r="A1" s="26"/>
      <c r="B1" s="27"/>
      <c r="C1" s="49"/>
      <c r="D1" s="49"/>
      <c r="E1" s="49"/>
      <c r="F1" s="27"/>
    </row>
    <row r="2" spans="1:22" x14ac:dyDescent="0.3">
      <c r="C2" s="31"/>
      <c r="D2" s="29"/>
      <c r="E2" s="32"/>
    </row>
    <row r="3" spans="1:22" ht="40.5" customHeight="1" x14ac:dyDescent="0.3">
      <c r="B3" s="51" t="s">
        <v>45</v>
      </c>
      <c r="C3" s="51"/>
      <c r="D3" s="51"/>
      <c r="E3" s="51"/>
      <c r="F3" s="33" t="s">
        <v>46</v>
      </c>
    </row>
    <row r="4" spans="1:22" ht="162.75" customHeight="1" x14ac:dyDescent="0.3">
      <c r="C4" s="52" t="s">
        <v>47</v>
      </c>
      <c r="D4" s="52"/>
      <c r="E4" s="52"/>
    </row>
    <row r="5" spans="1:22" x14ac:dyDescent="0.3">
      <c r="C5" s="31"/>
      <c r="D5" s="29"/>
      <c r="E5" s="32"/>
    </row>
    <row r="6" spans="1:22" x14ac:dyDescent="0.3">
      <c r="C6" s="31"/>
      <c r="D6" s="29"/>
      <c r="E6" s="32"/>
    </row>
    <row r="7" spans="1:22" ht="32.25" thickBot="1" x14ac:dyDescent="0.35">
      <c r="C7" s="34" t="s">
        <v>44</v>
      </c>
      <c r="D7" s="34"/>
      <c r="E7" s="35" t="s">
        <v>48</v>
      </c>
      <c r="F7" s="36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</row>
    <row r="8" spans="1:22" ht="35.25" customHeight="1" thickTop="1" thickBot="1" x14ac:dyDescent="0.35">
      <c r="B8" s="38">
        <v>1</v>
      </c>
      <c r="C8" s="42" t="s">
        <v>22</v>
      </c>
      <c r="D8" s="40"/>
      <c r="E8" s="41"/>
      <c r="R8" s="26">
        <f>IF(E8=Hoja1!$B$23,100,0)</f>
        <v>0</v>
      </c>
      <c r="S8" s="26">
        <f>IF(E8=Hoja1!$B$24,50,0)</f>
        <v>0</v>
      </c>
      <c r="T8" s="26">
        <f>IF(E8=Hoja1!$B$25,100,0)</f>
        <v>0</v>
      </c>
      <c r="U8" s="26">
        <f>SUM(R8:S15)/800</f>
        <v>0</v>
      </c>
      <c r="V8" s="28">
        <f>U8*15%</f>
        <v>0</v>
      </c>
    </row>
    <row r="9" spans="1:22" ht="35.25" customHeight="1" thickTop="1" thickBot="1" x14ac:dyDescent="0.35">
      <c r="B9" s="38">
        <v>2</v>
      </c>
      <c r="C9" s="39" t="s">
        <v>20</v>
      </c>
      <c r="D9" s="40"/>
      <c r="E9" s="41"/>
      <c r="R9" s="26">
        <f>IF(E9=Hoja1!$B$23,100,0)</f>
        <v>0</v>
      </c>
      <c r="S9" s="26">
        <f>IF(E9=Hoja1!$B$24,50,0)</f>
        <v>0</v>
      </c>
      <c r="T9" s="26">
        <f>IF(E9=Hoja1!$B$25,100,0)</f>
        <v>0</v>
      </c>
    </row>
    <row r="10" spans="1:22" ht="35.25" customHeight="1" thickTop="1" thickBot="1" x14ac:dyDescent="0.35">
      <c r="B10" s="38">
        <v>3</v>
      </c>
      <c r="C10" s="42" t="s">
        <v>17</v>
      </c>
      <c r="D10" s="40"/>
      <c r="E10" s="41"/>
      <c r="R10" s="26">
        <f>IF(E10=Hoja1!$B$23,100,0)</f>
        <v>0</v>
      </c>
      <c r="S10" s="26">
        <f>IF(E10=Hoja1!$B$24,50,0)</f>
        <v>0</v>
      </c>
      <c r="T10" s="26">
        <f>IF(E10=Hoja1!$B$25,100,0)</f>
        <v>0</v>
      </c>
    </row>
    <row r="11" spans="1:22" ht="48.75" customHeight="1" thickTop="1" thickBot="1" x14ac:dyDescent="0.35">
      <c r="B11" s="38">
        <v>4</v>
      </c>
      <c r="C11" s="39" t="s">
        <v>14</v>
      </c>
      <c r="D11" s="40"/>
      <c r="E11" s="41"/>
      <c r="R11" s="26">
        <f>IF(E11=Hoja1!$B$23,100,0)</f>
        <v>0</v>
      </c>
      <c r="S11" s="26">
        <f>IF(E11=Hoja1!$B$24,50,0)</f>
        <v>0</v>
      </c>
      <c r="T11" s="26">
        <f>IF(E11=Hoja1!$B$25,100,0)</f>
        <v>0</v>
      </c>
    </row>
    <row r="12" spans="1:22" ht="35.25" customHeight="1" thickTop="1" thickBot="1" x14ac:dyDescent="0.35">
      <c r="B12" s="38">
        <v>5</v>
      </c>
      <c r="C12" s="42" t="s">
        <v>13</v>
      </c>
      <c r="D12" s="40"/>
      <c r="E12" s="41"/>
      <c r="R12" s="26">
        <f>IF(E12=Hoja1!$B$23,100,0)</f>
        <v>0</v>
      </c>
      <c r="S12" s="26">
        <f>IF(E12=Hoja1!$B$24,50,0)</f>
        <v>0</v>
      </c>
      <c r="T12" s="26">
        <f>IF(E12=Hoja1!$B$25,100,0)</f>
        <v>0</v>
      </c>
    </row>
    <row r="13" spans="1:22" ht="35.25" customHeight="1" thickTop="1" thickBot="1" x14ac:dyDescent="0.35">
      <c r="B13" s="38">
        <v>6</v>
      </c>
      <c r="C13" s="39" t="s">
        <v>49</v>
      </c>
      <c r="D13" s="40"/>
      <c r="E13" s="41"/>
      <c r="R13" s="26">
        <f>IF(E13=Hoja1!$B$23,100,0)</f>
        <v>0</v>
      </c>
      <c r="S13" s="26">
        <f>IF(E13=Hoja1!$B$24,50,0)</f>
        <v>0</v>
      </c>
      <c r="T13" s="26">
        <f>IF(E13=Hoja1!$B$25,100,0)</f>
        <v>0</v>
      </c>
      <c r="V13" s="26"/>
    </row>
    <row r="14" spans="1:22" ht="35.25" customHeight="1" thickTop="1" thickBot="1" x14ac:dyDescent="0.35">
      <c r="B14" s="38">
        <v>7</v>
      </c>
      <c r="C14" s="42" t="s">
        <v>10</v>
      </c>
      <c r="D14" s="40"/>
      <c r="E14" s="41"/>
      <c r="R14" s="26">
        <f>IF(E14=Hoja1!$B$23,100,0)</f>
        <v>0</v>
      </c>
      <c r="S14" s="26">
        <f>IF(E14=Hoja1!$B$24,50,0)</f>
        <v>0</v>
      </c>
      <c r="T14" s="26">
        <f>IF(E14=Hoja1!$B$25,100,0)</f>
        <v>0</v>
      </c>
    </row>
    <row r="15" spans="1:22" ht="35.25" customHeight="1" thickTop="1" thickBot="1" x14ac:dyDescent="0.35">
      <c r="B15" s="38">
        <v>8</v>
      </c>
      <c r="C15" s="39" t="s">
        <v>7</v>
      </c>
      <c r="D15" s="40"/>
      <c r="E15" s="41"/>
      <c r="R15" s="26">
        <f>IF(E15=Hoja1!$B$23,100,0)</f>
        <v>0</v>
      </c>
      <c r="S15" s="26">
        <f>IF(E15=Hoja1!$B$24,50,0)</f>
        <v>0</v>
      </c>
      <c r="T15" s="26">
        <f>IF(E15=Hoja1!$B$25,100,0)</f>
        <v>0</v>
      </c>
      <c r="V15" s="26"/>
    </row>
    <row r="16" spans="1:22" ht="45.75" customHeight="1" thickTop="1" thickBot="1" x14ac:dyDescent="0.35">
      <c r="B16" s="38">
        <v>9</v>
      </c>
      <c r="C16" s="42" t="s">
        <v>18</v>
      </c>
      <c r="D16" s="40"/>
      <c r="E16" s="41"/>
      <c r="R16" s="26">
        <f>IF(E16=Hoja1!$B$23,100,0)</f>
        <v>0</v>
      </c>
      <c r="S16" s="26">
        <f>IF(E16=Hoja1!$B$24,50,0)</f>
        <v>0</v>
      </c>
      <c r="T16" s="26">
        <f>IF(E16=Hoja1!$B$25,100,0)</f>
        <v>0</v>
      </c>
      <c r="U16" s="26">
        <f>SUM(R16:S22)/700</f>
        <v>0</v>
      </c>
      <c r="V16" s="28">
        <f>U16*35%</f>
        <v>0</v>
      </c>
    </row>
    <row r="17" spans="2:29" ht="35.25" customHeight="1" thickTop="1" thickBot="1" x14ac:dyDescent="0.35">
      <c r="B17" s="38">
        <v>10</v>
      </c>
      <c r="C17" s="39" t="s">
        <v>16</v>
      </c>
      <c r="D17" s="40"/>
      <c r="E17" s="41"/>
      <c r="R17" s="26">
        <f>IF(E17=Hoja1!$B$23,100,0)</f>
        <v>0</v>
      </c>
      <c r="S17" s="26">
        <f>IF(E17=Hoja1!$B$24,50,0)</f>
        <v>0</v>
      </c>
      <c r="T17" s="26">
        <f>IF(E17=Hoja1!$B$25,100,0)</f>
        <v>0</v>
      </c>
    </row>
    <row r="18" spans="2:29" ht="35.25" customHeight="1" thickTop="1" thickBot="1" x14ac:dyDescent="0.35">
      <c r="B18" s="38">
        <v>11</v>
      </c>
      <c r="C18" s="42" t="s">
        <v>15</v>
      </c>
      <c r="D18" s="40"/>
      <c r="E18" s="41"/>
      <c r="R18" s="26">
        <f>IF(E18=Hoja1!$B$23,100,0)</f>
        <v>0</v>
      </c>
      <c r="S18" s="26">
        <f>IF(E18=Hoja1!$B$24,50,0)</f>
        <v>0</v>
      </c>
      <c r="T18" s="26">
        <f>IF(E18=Hoja1!$B$25,100,0)</f>
        <v>0</v>
      </c>
    </row>
    <row r="19" spans="2:29" ht="51.75" customHeight="1" thickTop="1" thickBot="1" x14ac:dyDescent="0.35">
      <c r="B19" s="38">
        <v>12</v>
      </c>
      <c r="C19" s="39" t="s">
        <v>12</v>
      </c>
      <c r="D19" s="40"/>
      <c r="E19" s="41"/>
      <c r="R19" s="26">
        <f>IF(E19=Hoja1!$B$23,100,0)</f>
        <v>0</v>
      </c>
      <c r="S19" s="26">
        <f>IF(E19=Hoja1!$B$24,50,0)</f>
        <v>0</v>
      </c>
      <c r="T19" s="26">
        <f>IF(E19=Hoja1!$B$25,100,0)</f>
        <v>0</v>
      </c>
    </row>
    <row r="20" spans="2:29" ht="35.25" customHeight="1" thickTop="1" thickBot="1" x14ac:dyDescent="0.35">
      <c r="B20" s="38">
        <v>13</v>
      </c>
      <c r="C20" s="42" t="s">
        <v>9</v>
      </c>
      <c r="D20" s="40"/>
      <c r="E20" s="41"/>
      <c r="R20" s="26">
        <f>IF(E20=Hoja1!$B$23,100,0)</f>
        <v>0</v>
      </c>
      <c r="S20" s="26">
        <f>IF(E20=Hoja1!$B$24,50,0)</f>
        <v>0</v>
      </c>
      <c r="T20" s="26">
        <f>IF(E20=Hoja1!$B$25,100,0)</f>
        <v>0</v>
      </c>
    </row>
    <row r="21" spans="2:29" ht="35.25" customHeight="1" thickTop="1" thickBot="1" x14ac:dyDescent="0.35">
      <c r="B21" s="38">
        <v>14</v>
      </c>
      <c r="C21" s="39" t="s">
        <v>50</v>
      </c>
      <c r="D21" s="40"/>
      <c r="E21" s="41"/>
      <c r="R21" s="26">
        <f>IF(E21=Hoja1!$B$23,100,0)</f>
        <v>0</v>
      </c>
      <c r="S21" s="26">
        <f>IF(E21=Hoja1!$B$24,50,0)</f>
        <v>0</v>
      </c>
      <c r="T21" s="26">
        <f>IF(E21=Hoja1!$B$25,100,0)</f>
        <v>0</v>
      </c>
    </row>
    <row r="22" spans="2:29" ht="35.25" customHeight="1" thickTop="1" thickBot="1" x14ac:dyDescent="0.35">
      <c r="B22" s="38">
        <v>15</v>
      </c>
      <c r="C22" s="42" t="s">
        <v>4</v>
      </c>
      <c r="D22" s="40"/>
      <c r="E22" s="41"/>
      <c r="R22" s="26">
        <f>IF(E22=Hoja1!$B$23,100,0)</f>
        <v>0</v>
      </c>
      <c r="S22" s="26">
        <f>IF(E22=Hoja1!$B$24,50,0)</f>
        <v>0</v>
      </c>
      <c r="T22" s="26">
        <f>IF(E22=Hoja1!$B$25,100,0)</f>
        <v>0</v>
      </c>
    </row>
    <row r="23" spans="2:29" ht="35.25" customHeight="1" thickTop="1" thickBot="1" x14ac:dyDescent="0.35">
      <c r="B23" s="38">
        <v>16</v>
      </c>
      <c r="C23" s="39" t="s">
        <v>21</v>
      </c>
      <c r="D23" s="40"/>
      <c r="E23" s="41"/>
      <c r="R23" s="26">
        <f>IF(E23=Hoja1!$B$23,100,0)</f>
        <v>0</v>
      </c>
      <c r="S23" s="26">
        <f>IF(E23=Hoja1!$B$24,50,0)</f>
        <v>0</v>
      </c>
      <c r="T23" s="26">
        <f>IF(E23=Hoja1!$B$25,100,0)</f>
        <v>0</v>
      </c>
      <c r="U23" s="26">
        <f>SUM(R23:S27)/500</f>
        <v>0</v>
      </c>
      <c r="V23" s="28">
        <f>U23*50%</f>
        <v>0</v>
      </c>
    </row>
    <row r="24" spans="2:29" ht="48" customHeight="1" thickTop="1" thickBot="1" x14ac:dyDescent="0.35">
      <c r="B24" s="38">
        <v>17</v>
      </c>
      <c r="C24" s="42" t="s">
        <v>19</v>
      </c>
      <c r="D24" s="40"/>
      <c r="E24" s="41"/>
      <c r="R24" s="26">
        <f>IF(E24=Hoja1!$B$23,100,0)</f>
        <v>0</v>
      </c>
      <c r="S24" s="26">
        <f>IF(E24=Hoja1!$B$24,50,0)</f>
        <v>0</v>
      </c>
      <c r="T24" s="26">
        <f>IF(E24=Hoja1!$B$25,100,0)</f>
        <v>0</v>
      </c>
    </row>
    <row r="25" spans="2:29" ht="35.25" customHeight="1" thickTop="1" thickBot="1" x14ac:dyDescent="0.35">
      <c r="B25" s="38">
        <v>18</v>
      </c>
      <c r="C25" s="39" t="s">
        <v>8</v>
      </c>
      <c r="D25" s="40"/>
      <c r="E25" s="41"/>
      <c r="R25" s="26">
        <f>IF(E25=Hoja1!$B$23,100,0)</f>
        <v>0</v>
      </c>
      <c r="S25" s="26">
        <f>IF(E25=Hoja1!$B$24,50,0)</f>
        <v>0</v>
      </c>
      <c r="T25" s="26">
        <f>IF(E25=Hoja1!$B$25,100,0)</f>
        <v>0</v>
      </c>
    </row>
    <row r="26" spans="2:29" ht="35.25" customHeight="1" thickTop="1" thickBot="1" x14ac:dyDescent="0.35">
      <c r="B26" s="38">
        <v>19</v>
      </c>
      <c r="C26" s="42" t="s">
        <v>5</v>
      </c>
      <c r="D26" s="40"/>
      <c r="E26" s="41"/>
      <c r="R26" s="26">
        <f>IF(E26=Hoja1!$B$23,100,0)</f>
        <v>0</v>
      </c>
      <c r="S26" s="26">
        <f>IF(E26=Hoja1!$B$24,50,0)</f>
        <v>0</v>
      </c>
      <c r="T26" s="26">
        <f>IF(E26=Hoja1!$B$25,100,0)</f>
        <v>0</v>
      </c>
    </row>
    <row r="27" spans="2:29" ht="35.25" customHeight="1" thickTop="1" thickBot="1" x14ac:dyDescent="0.35">
      <c r="B27" s="38">
        <v>20</v>
      </c>
      <c r="C27" s="39" t="s">
        <v>3</v>
      </c>
      <c r="D27" s="40"/>
      <c r="E27" s="41"/>
      <c r="R27" s="26">
        <f>IF(E27=Hoja1!$B$23,100,0)</f>
        <v>0</v>
      </c>
      <c r="S27" s="26">
        <f>IF(E27=Hoja1!$B$24,50,0)</f>
        <v>0</v>
      </c>
      <c r="T27" s="26">
        <f>IF(E27=Hoja1!$B$25,100,0)</f>
        <v>0</v>
      </c>
    </row>
    <row r="28" spans="2:29" ht="16.5" thickTop="1" x14ac:dyDescent="0.3">
      <c r="C28" s="31"/>
      <c r="D28" s="29"/>
      <c r="E28" s="32"/>
      <c r="V28" s="28">
        <f>SUM(V8:V27)</f>
        <v>0</v>
      </c>
      <c r="X28" s="26" t="s">
        <v>41</v>
      </c>
      <c r="Y28" s="43">
        <f>V29-Y29/2</f>
        <v>-2</v>
      </c>
      <c r="AA28" s="26">
        <v>96</v>
      </c>
      <c r="AB28" s="26">
        <v>100</v>
      </c>
      <c r="AC28" s="44" t="s">
        <v>32</v>
      </c>
    </row>
    <row r="29" spans="2:29" x14ac:dyDescent="0.3">
      <c r="C29" s="31"/>
      <c r="D29" s="29"/>
      <c r="E29" s="32"/>
      <c r="V29" s="45">
        <f>V28*100</f>
        <v>0</v>
      </c>
      <c r="X29" s="26" t="s">
        <v>42</v>
      </c>
      <c r="Y29" s="26">
        <v>4</v>
      </c>
      <c r="AA29" s="26">
        <v>91</v>
      </c>
      <c r="AB29" s="26">
        <v>95</v>
      </c>
      <c r="AC29" s="44" t="s">
        <v>25</v>
      </c>
    </row>
    <row r="30" spans="2:29" x14ac:dyDescent="0.3">
      <c r="B30" s="26" t="s">
        <v>41</v>
      </c>
      <c r="C30" s="43">
        <f>Y28</f>
        <v>-2</v>
      </c>
      <c r="D30" s="43"/>
      <c r="E30" s="46"/>
      <c r="X30" s="26" t="s">
        <v>43</v>
      </c>
      <c r="Y30" s="43">
        <f>200-Y28-Y29</f>
        <v>198</v>
      </c>
      <c r="AA30" s="26">
        <v>61</v>
      </c>
      <c r="AB30" s="26">
        <v>75</v>
      </c>
      <c r="AC30" s="44" t="s">
        <v>35</v>
      </c>
    </row>
    <row r="31" spans="2:29" x14ac:dyDescent="0.3">
      <c r="B31" s="26" t="s">
        <v>42</v>
      </c>
      <c r="C31" s="26">
        <f>Y29</f>
        <v>4</v>
      </c>
      <c r="D31" s="26"/>
      <c r="E31" s="46"/>
      <c r="V31" s="50" t="str">
        <f>IF(V29=AB37,AC37,IF(V29&lt;=AB36,AC36,IF(V29&lt;=AB35,AC35,IF(V29&lt;=AB34,AC34,IF(V29&lt;=AB33,AC33,IF(V29&lt;=AB32,AC32,IF(V29&lt;=AB31,AC31,IF(V29&lt;=AB30,AC30,IF(V29&lt;=#REF!,#REF!,IF(V29&lt;=AB29,AC29,IF(V29&lt;=AB28,AC28)))))))))))</f>
        <v xml:space="preserve">Cero corrupción </v>
      </c>
      <c r="W31" s="50"/>
      <c r="X31" s="50"/>
      <c r="AA31" s="26">
        <v>51</v>
      </c>
      <c r="AB31" s="26">
        <v>60</v>
      </c>
      <c r="AC31" s="44" t="s">
        <v>26</v>
      </c>
    </row>
    <row r="32" spans="2:29" ht="30.75" x14ac:dyDescent="0.3">
      <c r="B32" s="26" t="s">
        <v>43</v>
      </c>
      <c r="C32" s="26">
        <f>Y30</f>
        <v>198</v>
      </c>
      <c r="D32" s="43"/>
      <c r="E32" s="46"/>
      <c r="V32" s="50"/>
      <c r="W32" s="50"/>
      <c r="X32" s="50"/>
      <c r="AA32" s="26">
        <v>41</v>
      </c>
      <c r="AB32" s="26">
        <v>50</v>
      </c>
      <c r="AC32" s="44" t="s">
        <v>33</v>
      </c>
    </row>
    <row r="33" spans="27:29" ht="45.75" hidden="1" x14ac:dyDescent="0.3">
      <c r="AA33" s="26">
        <v>26</v>
      </c>
      <c r="AB33" s="26">
        <v>40</v>
      </c>
      <c r="AC33" s="44" t="s">
        <v>34</v>
      </c>
    </row>
    <row r="34" spans="27:29" ht="30.75" hidden="1" x14ac:dyDescent="0.3">
      <c r="AA34" s="26">
        <v>16</v>
      </c>
      <c r="AB34" s="26">
        <v>25</v>
      </c>
      <c r="AC34" s="44" t="s">
        <v>31</v>
      </c>
    </row>
    <row r="35" spans="27:29" ht="30.75" hidden="1" x14ac:dyDescent="0.3">
      <c r="AA35" s="26">
        <v>11</v>
      </c>
      <c r="AB35" s="26">
        <v>15</v>
      </c>
      <c r="AC35" s="44" t="s">
        <v>30</v>
      </c>
    </row>
    <row r="36" spans="27:29" ht="45.75" hidden="1" x14ac:dyDescent="0.3">
      <c r="AA36" s="26">
        <v>1</v>
      </c>
      <c r="AB36" s="26">
        <v>10</v>
      </c>
      <c r="AC36" s="44" t="s">
        <v>28</v>
      </c>
    </row>
    <row r="37" spans="27:29" hidden="1" x14ac:dyDescent="0.3">
      <c r="AA37" s="26">
        <v>0</v>
      </c>
      <c r="AB37" s="26">
        <v>0</v>
      </c>
      <c r="AC37" s="44" t="s">
        <v>24</v>
      </c>
    </row>
    <row r="44" spans="27:29" x14ac:dyDescent="0.3"/>
    <row r="45" spans="27:29" x14ac:dyDescent="0.3"/>
  </sheetData>
  <sheetProtection selectLockedCells="1" selectUnlockedCells="1"/>
  <customSheetViews>
    <customSheetView guid="{971A3972-3311-436D-969A-9A531B8E3CAC}" scale="87" showGridLines="0">
      <selection activeCell="C4" sqref="C4"/>
      <pageMargins left="0.7" right="0.7" top="0.75" bottom="0.75" header="0.3" footer="0.3"/>
      <pageSetup paperSize="9" orientation="portrait" horizontalDpi="4294967292" verticalDpi="0" r:id="rId1"/>
    </customSheetView>
  </customSheetViews>
  <mergeCells count="4">
    <mergeCell ref="C1:E1"/>
    <mergeCell ref="V31:X32"/>
    <mergeCell ref="B3:E3"/>
    <mergeCell ref="C4:E4"/>
  </mergeCells>
  <conditionalFormatting sqref="E8">
    <cfRule type="containsText" dxfId="4" priority="5" operator="containsText" text="Alguna vez lo hice">
      <formula>NOT(ISERROR(SEARCH("Alguna vez lo hice",E8)))</formula>
    </cfRule>
    <cfRule type="containsText" priority="6" operator="containsText" text="Alguna vez lo hice">
      <formula>NOT(ISERROR(SEARCH("Alguna vez lo hice",E8)))</formula>
    </cfRule>
    <cfRule type="containsText" priority="7" operator="containsText" text="Alguna vez lo hice">
      <formula>NOT(ISERROR(SEARCH("Alguna vez lo hice",E8)))</formula>
    </cfRule>
    <cfRule type="colorScale" priority="8">
      <colorScale>
        <cfvo type="min"/>
        <cfvo type="max"/>
        <color rgb="FF00823B"/>
        <color rgb="FFFFEF9C"/>
      </colorScale>
    </cfRule>
  </conditionalFormatting>
  <conditionalFormatting sqref="E8:E27">
    <cfRule type="containsText" dxfId="3" priority="1" operator="containsText" text="Nunca lo hice y no lo haría ">
      <formula>NOT(ISERROR(SEARCH("Nunca lo hice y no lo haría ",E8)))</formula>
    </cfRule>
    <cfRule type="containsText" dxfId="2" priority="2" operator="containsText" text="No lo he hecho, pero lo consideraría">
      <formula>NOT(ISERROR(SEARCH("No lo he hecho, pero lo consideraría",E8)))</formula>
    </cfRule>
    <cfRule type="containsText" dxfId="1" priority="3" operator="containsText" text="No lo he hecho, pero lo consideraría">
      <formula>NOT(ISERROR(SEARCH("No lo he hecho, pero lo consideraría",E8)))</formula>
    </cfRule>
    <cfRule type="containsText" dxfId="0" priority="4" operator="containsText" text="Alguna vez lo hice">
      <formula>NOT(ISERROR(SEARCH("Alguna vez lo hice",E8)))</formula>
    </cfRule>
  </conditionalFormatting>
  <pageMargins left="7.874015748031496E-2" right="7.874015748031496E-2" top="0.19685039370078741" bottom="0.15748031496062992" header="0.31496062992125984" footer="0.31496062992125984"/>
  <pageSetup paperSize="9" orientation="portrait" horizontalDpi="4294967292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4C69257-F33A-463E-92CF-970906BE068B}">
          <x14:formula1>
            <xm:f>Hoja1!$B$23:$B$25</xm:f>
          </x14:formula1>
          <xm:sqref>E8:E27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8FC73-B066-4A35-9B45-A59F9521078A}">
  <dimension ref="A1:K25"/>
  <sheetViews>
    <sheetView showGridLines="0" showRowColHeaders="0" topLeftCell="A4" workbookViewId="0">
      <selection activeCell="K25" sqref="K25"/>
    </sheetView>
  </sheetViews>
  <sheetFormatPr baseColWidth="10" defaultColWidth="0" defaultRowHeight="15" zeroHeight="1" x14ac:dyDescent="0.25"/>
  <cols>
    <col min="1" max="11" width="11.42578125" customWidth="1"/>
    <col min="12" max="16384" width="11.425781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</sheetData>
  <sheetProtection algorithmName="SHA-512" hashValue="bvw74z0ROMjIPJzmG+FxQCj1cn+iTON2bL8zFfqRghJIwwvLfuYqhR3Uys7FPT6Ius3+jinEPL/duUhzLOiPzg==" saltValue="9PzrlvUT7ZSE2JQATAacsA==" spinCount="100000" sheet="1"/>
  <customSheetViews>
    <customSheetView guid="{971A3972-3311-436D-969A-9A531B8E3CAC}" showGridLines="0" showRowCol="0">
      <selection activeCell="N14" sqref="N14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Formulario</vt:lpstr>
      <vt:lpstr>Resultado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Javier</dc:creator>
  <cp:lastModifiedBy>Alvaro Javier</cp:lastModifiedBy>
  <cp:lastPrinted>2022-08-29T15:24:45Z</cp:lastPrinted>
  <dcterms:created xsi:type="dcterms:W3CDTF">2022-08-16T03:19:16Z</dcterms:created>
  <dcterms:modified xsi:type="dcterms:W3CDTF">2022-10-20T03:05:38Z</dcterms:modified>
</cp:coreProperties>
</file>